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server2\Отходы\16. Грибанова\4. ТЕРРИТОРИАЛЬНАЯ СХЕМА\таблицы для ТС\"/>
    </mc:Choice>
  </mc:AlternateContent>
  <xr:revisionPtr revIDLastSave="0" documentId="13_ncr:1_{37AFA120-3F70-4720-9771-1D9348AB00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.1." sheetId="1" r:id="rId1"/>
    <sheet name="5.2." sheetId="4" r:id="rId2"/>
    <sheet name="5.3.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6" i="4" l="1"/>
  <c r="D226" i="4"/>
  <c r="I221" i="4"/>
  <c r="D221" i="4"/>
  <c r="I217" i="4"/>
  <c r="D217" i="4"/>
  <c r="I209" i="4"/>
  <c r="D209" i="4"/>
  <c r="I196" i="4"/>
  <c r="D196" i="4"/>
  <c r="I188" i="4"/>
  <c r="D188" i="4"/>
  <c r="I184" i="4"/>
  <c r="D184" i="4"/>
  <c r="I176" i="4"/>
  <c r="D176" i="4"/>
  <c r="D170" i="4"/>
  <c r="I168" i="4"/>
  <c r="D168" i="4"/>
  <c r="I139" i="4"/>
  <c r="D139" i="4"/>
  <c r="D136" i="4"/>
  <c r="I134" i="4"/>
  <c r="D134" i="4"/>
  <c r="I124" i="4"/>
  <c r="D124" i="4"/>
  <c r="I96" i="4"/>
  <c r="D96" i="4"/>
  <c r="I82" i="4"/>
  <c r="D82" i="4"/>
  <c r="I79" i="4"/>
  <c r="D79" i="4"/>
  <c r="I74" i="4"/>
  <c r="D74" i="4"/>
  <c r="I63" i="4"/>
  <c r="D63" i="4"/>
  <c r="I58" i="4"/>
  <c r="D58" i="4"/>
  <c r="I52" i="4"/>
  <c r="D52" i="4"/>
  <c r="J48" i="4"/>
  <c r="J47" i="4"/>
  <c r="J46" i="4"/>
  <c r="J45" i="4"/>
  <c r="J44" i="4"/>
  <c r="I43" i="4"/>
  <c r="D43" i="4"/>
  <c r="J42" i="4"/>
  <c r="J41" i="4"/>
  <c r="J40" i="4"/>
  <c r="J39" i="4"/>
  <c r="J38" i="4"/>
  <c r="I37" i="4"/>
  <c r="D37" i="4"/>
  <c r="I34" i="4"/>
  <c r="D34" i="4"/>
  <c r="I29" i="4"/>
  <c r="K263" i="3" l="1"/>
  <c r="D263" i="3"/>
  <c r="J262" i="3"/>
  <c r="I262" i="3"/>
  <c r="J261" i="3"/>
  <c r="I261" i="3"/>
  <c r="J260" i="3"/>
  <c r="I260" i="3"/>
  <c r="J259" i="3"/>
  <c r="I259" i="3"/>
  <c r="J258" i="3"/>
  <c r="I258" i="3"/>
  <c r="J257" i="3"/>
  <c r="I257" i="3"/>
  <c r="J256" i="3"/>
  <c r="I256" i="3"/>
  <c r="J255" i="3"/>
  <c r="I255" i="3"/>
  <c r="J254" i="3"/>
  <c r="I254" i="3"/>
  <c r="J253" i="3"/>
  <c r="I253" i="3"/>
  <c r="J252" i="3"/>
  <c r="I252" i="3"/>
  <c r="J251" i="3"/>
  <c r="I251" i="3"/>
  <c r="K250" i="3"/>
  <c r="D250" i="3"/>
  <c r="J249" i="3"/>
  <c r="I249" i="3"/>
  <c r="J248" i="3"/>
  <c r="I248" i="3"/>
  <c r="J247" i="3"/>
  <c r="I247" i="3"/>
  <c r="J246" i="3"/>
  <c r="I246" i="3"/>
  <c r="J245" i="3"/>
  <c r="I245" i="3"/>
  <c r="J244" i="3"/>
  <c r="I244" i="3"/>
  <c r="K243" i="3"/>
  <c r="D243" i="3"/>
  <c r="J242" i="3"/>
  <c r="I242" i="3"/>
  <c r="J241" i="3"/>
  <c r="I241" i="3"/>
  <c r="J240" i="3"/>
  <c r="I240" i="3"/>
  <c r="J239" i="3"/>
  <c r="I239" i="3"/>
  <c r="J238" i="3"/>
  <c r="I238" i="3"/>
  <c r="J237" i="3"/>
  <c r="I237" i="3"/>
  <c r="J236" i="3"/>
  <c r="I236" i="3"/>
  <c r="J235" i="3"/>
  <c r="I235" i="3"/>
  <c r="J234" i="3"/>
  <c r="I234" i="3"/>
  <c r="J233" i="3"/>
  <c r="I233" i="3"/>
  <c r="J232" i="3"/>
  <c r="I232" i="3"/>
  <c r="J231" i="3"/>
  <c r="I231" i="3"/>
  <c r="J230" i="3"/>
  <c r="I230" i="3"/>
  <c r="J229" i="3"/>
  <c r="I229" i="3"/>
  <c r="J228" i="3"/>
  <c r="I228" i="3"/>
  <c r="J227" i="3"/>
  <c r="I227" i="3"/>
  <c r="J226" i="3"/>
  <c r="I226" i="3"/>
  <c r="J225" i="3"/>
  <c r="I225" i="3"/>
  <c r="K224" i="3"/>
  <c r="D224" i="3"/>
  <c r="I224" i="3" s="1"/>
  <c r="J223" i="3"/>
  <c r="I223" i="3"/>
  <c r="J222" i="3"/>
  <c r="I222" i="3"/>
  <c r="K221" i="3"/>
  <c r="D221" i="3"/>
  <c r="J220" i="3"/>
  <c r="I220" i="3"/>
  <c r="J219" i="3"/>
  <c r="I219" i="3"/>
  <c r="J218" i="3"/>
  <c r="I218" i="3"/>
  <c r="J217" i="3"/>
  <c r="I217" i="3"/>
  <c r="J216" i="3"/>
  <c r="I216" i="3"/>
  <c r="J215" i="3"/>
  <c r="I215" i="3"/>
  <c r="J214" i="3"/>
  <c r="I214" i="3"/>
  <c r="J213" i="3"/>
  <c r="I213" i="3"/>
  <c r="J212" i="3"/>
  <c r="I212" i="3"/>
  <c r="J211" i="3"/>
  <c r="I211" i="3"/>
  <c r="J210" i="3"/>
  <c r="I210" i="3"/>
  <c r="J208" i="3"/>
  <c r="I208" i="3"/>
  <c r="J207" i="3"/>
  <c r="I207" i="3"/>
  <c r="K206" i="3"/>
  <c r="D206" i="3"/>
  <c r="J205" i="3"/>
  <c r="I205" i="3"/>
  <c r="J204" i="3"/>
  <c r="I204" i="3"/>
  <c r="J203" i="3"/>
  <c r="I203" i="3"/>
  <c r="J202" i="3"/>
  <c r="I202" i="3"/>
  <c r="J201" i="3"/>
  <c r="I201" i="3"/>
  <c r="J200" i="3"/>
  <c r="I200" i="3"/>
  <c r="J199" i="3"/>
  <c r="I199" i="3"/>
  <c r="J198" i="3"/>
  <c r="I198" i="3"/>
  <c r="J197" i="3"/>
  <c r="I197" i="3"/>
  <c r="J196" i="3"/>
  <c r="I196" i="3"/>
  <c r="J195" i="3"/>
  <c r="I195" i="3"/>
  <c r="J194" i="3"/>
  <c r="I194" i="3"/>
  <c r="J193" i="3"/>
  <c r="I193" i="3"/>
  <c r="J192" i="3"/>
  <c r="I192" i="3"/>
  <c r="J191" i="3"/>
  <c r="I191" i="3"/>
  <c r="J190" i="3"/>
  <c r="I190" i="3"/>
  <c r="J189" i="3"/>
  <c r="I189" i="3"/>
  <c r="J188" i="3"/>
  <c r="I188" i="3"/>
  <c r="J187" i="3"/>
  <c r="I187" i="3"/>
  <c r="J186" i="3"/>
  <c r="I186" i="3"/>
  <c r="J185" i="3"/>
  <c r="I185" i="3"/>
  <c r="J184" i="3"/>
  <c r="I184" i="3"/>
  <c r="J183" i="3"/>
  <c r="I183" i="3"/>
  <c r="J182" i="3"/>
  <c r="I182" i="3"/>
  <c r="J181" i="3"/>
  <c r="I181" i="3"/>
  <c r="J180" i="3"/>
  <c r="I180" i="3"/>
  <c r="J179" i="3"/>
  <c r="I179" i="3"/>
  <c r="J178" i="3"/>
  <c r="I178" i="3"/>
  <c r="K177" i="3"/>
  <c r="D177" i="3"/>
  <c r="J176" i="3"/>
  <c r="I176" i="3"/>
  <c r="J175" i="3"/>
  <c r="I175" i="3"/>
  <c r="J174" i="3"/>
  <c r="I174" i="3"/>
  <c r="J173" i="3"/>
  <c r="I173" i="3"/>
  <c r="J172" i="3"/>
  <c r="I172" i="3"/>
  <c r="J171" i="3"/>
  <c r="I171" i="3"/>
  <c r="J170" i="3"/>
  <c r="I170" i="3"/>
  <c r="D169" i="3"/>
  <c r="J168" i="3"/>
  <c r="I168" i="3"/>
  <c r="J167" i="3"/>
  <c r="I167" i="3"/>
  <c r="J166" i="3"/>
  <c r="I166" i="3"/>
  <c r="J165" i="3"/>
  <c r="I165" i="3"/>
  <c r="K164" i="3"/>
  <c r="D164" i="3"/>
  <c r="J162" i="3"/>
  <c r="I162" i="3"/>
  <c r="K161" i="3"/>
  <c r="D161" i="3"/>
  <c r="J160" i="3"/>
  <c r="I160" i="3"/>
  <c r="J159" i="3"/>
  <c r="I159" i="3"/>
  <c r="J158" i="3"/>
  <c r="I158" i="3"/>
  <c r="J157" i="3"/>
  <c r="I157" i="3"/>
  <c r="J156" i="3"/>
  <c r="I156" i="3"/>
  <c r="J155" i="3"/>
  <c r="I155" i="3"/>
  <c r="J154" i="3"/>
  <c r="I154" i="3"/>
  <c r="J153" i="3"/>
  <c r="I153" i="3"/>
  <c r="J151" i="3"/>
  <c r="I151" i="3"/>
  <c r="J150" i="3"/>
  <c r="I150" i="3"/>
  <c r="J149" i="3"/>
  <c r="I149" i="3"/>
  <c r="J147" i="3"/>
  <c r="I147" i="3"/>
  <c r="J145" i="3"/>
  <c r="I145" i="3"/>
  <c r="J144" i="3"/>
  <c r="I144" i="3"/>
  <c r="J143" i="3"/>
  <c r="I143" i="3"/>
  <c r="J142" i="3"/>
  <c r="I142" i="3"/>
  <c r="J141" i="3"/>
  <c r="I141" i="3"/>
  <c r="J140" i="3"/>
  <c r="I140" i="3"/>
  <c r="J139" i="3"/>
  <c r="I139" i="3"/>
  <c r="J138" i="3"/>
  <c r="I138" i="3"/>
  <c r="J135" i="3"/>
  <c r="I135" i="3"/>
  <c r="K134" i="3"/>
  <c r="D134" i="3"/>
  <c r="J132" i="3"/>
  <c r="I132" i="3"/>
  <c r="J131" i="3"/>
  <c r="I131" i="3"/>
  <c r="J130" i="3"/>
  <c r="I130" i="3"/>
  <c r="J129" i="3"/>
  <c r="I129" i="3"/>
  <c r="J128" i="3"/>
  <c r="I128" i="3"/>
  <c r="J127" i="3"/>
  <c r="I127" i="3"/>
  <c r="J126" i="3"/>
  <c r="I126" i="3"/>
  <c r="I125" i="3"/>
  <c r="J123" i="3"/>
  <c r="I123" i="3"/>
  <c r="J122" i="3"/>
  <c r="I122" i="3"/>
  <c r="J121" i="3"/>
  <c r="I121" i="3"/>
  <c r="J120" i="3"/>
  <c r="I120" i="3"/>
  <c r="J119" i="3"/>
  <c r="I119" i="3"/>
  <c r="J118" i="3"/>
  <c r="I118" i="3"/>
  <c r="K117" i="3"/>
  <c r="D117" i="3"/>
  <c r="I117" i="3" s="1"/>
  <c r="J116" i="3"/>
  <c r="I116" i="3"/>
  <c r="J115" i="3"/>
  <c r="I115" i="3"/>
  <c r="K114" i="3"/>
  <c r="D114" i="3"/>
  <c r="J113" i="3"/>
  <c r="I113" i="3"/>
  <c r="J112" i="3"/>
  <c r="I112" i="3"/>
  <c r="K111" i="3"/>
  <c r="D111" i="3"/>
  <c r="J110" i="3"/>
  <c r="I110" i="3"/>
  <c r="J109" i="3"/>
  <c r="I109" i="3"/>
  <c r="J108" i="3"/>
  <c r="I108" i="3"/>
  <c r="J107" i="3"/>
  <c r="I107" i="3"/>
  <c r="K106" i="3"/>
  <c r="D106" i="3"/>
  <c r="J105" i="3"/>
  <c r="I105" i="3"/>
  <c r="J104" i="3"/>
  <c r="I104" i="3"/>
  <c r="J103" i="3"/>
  <c r="I103" i="3"/>
  <c r="J102" i="3"/>
  <c r="I102" i="3"/>
  <c r="J101" i="3"/>
  <c r="I101" i="3"/>
  <c r="K100" i="3"/>
  <c r="D100" i="3"/>
  <c r="J99" i="3"/>
  <c r="I99" i="3"/>
  <c r="J98" i="3"/>
  <c r="I98" i="3"/>
  <c r="J97" i="3"/>
  <c r="I97" i="3"/>
  <c r="J96" i="3"/>
  <c r="I96" i="3"/>
  <c r="J95" i="3"/>
  <c r="I95" i="3"/>
  <c r="J94" i="3"/>
  <c r="I94" i="3"/>
  <c r="J93" i="3"/>
  <c r="I93" i="3"/>
  <c r="J92" i="3"/>
  <c r="I92" i="3"/>
  <c r="J91" i="3"/>
  <c r="I91" i="3"/>
  <c r="K90" i="3"/>
  <c r="D90" i="3"/>
  <c r="J89" i="3"/>
  <c r="I89" i="3"/>
  <c r="J88" i="3"/>
  <c r="I88" i="3"/>
  <c r="J87" i="3"/>
  <c r="I87" i="3"/>
  <c r="J86" i="3"/>
  <c r="I86" i="3"/>
  <c r="J85" i="3"/>
  <c r="I85" i="3"/>
  <c r="K84" i="3"/>
  <c r="D84" i="3"/>
  <c r="J83" i="3"/>
  <c r="I83" i="3"/>
  <c r="J82" i="3"/>
  <c r="I82" i="3"/>
  <c r="J81" i="3"/>
  <c r="I81" i="3"/>
  <c r="J79" i="3"/>
  <c r="I79" i="3"/>
  <c r="J78" i="3"/>
  <c r="I78" i="3"/>
  <c r="J77" i="3"/>
  <c r="I77" i="3"/>
  <c r="J76" i="3"/>
  <c r="I76" i="3"/>
  <c r="J75" i="3"/>
  <c r="I75" i="3"/>
  <c r="K74" i="3"/>
  <c r="D74" i="3"/>
  <c r="J73" i="3"/>
  <c r="I73" i="3"/>
  <c r="J72" i="3"/>
  <c r="I72" i="3"/>
  <c r="J71" i="3"/>
  <c r="I71" i="3"/>
  <c r="J70" i="3"/>
  <c r="I70" i="3"/>
  <c r="J69" i="3"/>
  <c r="I69" i="3"/>
  <c r="J68" i="3"/>
  <c r="I68" i="3"/>
  <c r="J67" i="3"/>
  <c r="I67" i="3"/>
  <c r="J66" i="3"/>
  <c r="I66" i="3"/>
  <c r="J65" i="3"/>
  <c r="I65" i="3"/>
  <c r="J64" i="3"/>
  <c r="I64" i="3"/>
  <c r="K63" i="3"/>
  <c r="D63" i="3"/>
  <c r="J62" i="3"/>
  <c r="I62" i="3"/>
  <c r="J61" i="3"/>
  <c r="I61" i="3"/>
  <c r="J60" i="3"/>
  <c r="I60" i="3"/>
  <c r="K59" i="3"/>
  <c r="D59" i="3"/>
  <c r="I58" i="3"/>
  <c r="J57" i="3"/>
  <c r="I57" i="3"/>
  <c r="J55" i="3"/>
  <c r="I55" i="3"/>
  <c r="K54" i="3"/>
  <c r="D54" i="3"/>
  <c r="J53" i="3"/>
  <c r="I53" i="3"/>
  <c r="J52" i="3"/>
  <c r="I52" i="3"/>
  <c r="J51" i="3"/>
  <c r="I51" i="3"/>
  <c r="J50" i="3"/>
  <c r="I50" i="3"/>
  <c r="J49" i="3"/>
  <c r="I49" i="3"/>
  <c r="J48" i="3"/>
  <c r="I48" i="3"/>
  <c r="J47" i="3"/>
  <c r="I47" i="3"/>
  <c r="J46" i="3"/>
  <c r="I46" i="3"/>
  <c r="K45" i="3"/>
  <c r="D45" i="3"/>
  <c r="J44" i="3"/>
  <c r="I44" i="3"/>
  <c r="J43" i="3"/>
  <c r="I43" i="3"/>
  <c r="J42" i="3"/>
  <c r="I42" i="3"/>
  <c r="J41" i="3"/>
  <c r="I41" i="3"/>
  <c r="K40" i="3"/>
  <c r="D40" i="3"/>
  <c r="I40" i="3" s="1"/>
  <c r="J39" i="3"/>
  <c r="I39" i="3"/>
  <c r="J38" i="3"/>
  <c r="I38" i="3"/>
  <c r="J37" i="3"/>
  <c r="I37" i="3"/>
  <c r="J36" i="3"/>
  <c r="I36" i="3"/>
  <c r="J35" i="3"/>
  <c r="I35" i="3"/>
  <c r="J34" i="3"/>
  <c r="I34" i="3"/>
  <c r="K33" i="3"/>
  <c r="D33" i="3"/>
  <c r="J32" i="3"/>
  <c r="I32" i="3"/>
  <c r="J31" i="3"/>
  <c r="I31" i="3"/>
  <c r="J30" i="3"/>
  <c r="I30" i="3"/>
  <c r="I29" i="3"/>
  <c r="I28" i="3"/>
  <c r="J27" i="3"/>
  <c r="I27" i="3"/>
  <c r="J26" i="3"/>
  <c r="I26" i="3"/>
  <c r="J25" i="3"/>
  <c r="I25" i="3"/>
  <c r="J24" i="3"/>
  <c r="I24" i="3"/>
  <c r="J23" i="3"/>
  <c r="I23" i="3"/>
  <c r="J22" i="3"/>
  <c r="I22" i="3"/>
  <c r="J21" i="3"/>
  <c r="I21" i="3"/>
  <c r="J20" i="3"/>
  <c r="I20" i="3"/>
  <c r="J19" i="3"/>
  <c r="I19" i="3"/>
  <c r="J18" i="3"/>
  <c r="I18" i="3"/>
  <c r="J17" i="3"/>
  <c r="I17" i="3"/>
  <c r="J16" i="3"/>
  <c r="I16" i="3"/>
  <c r="J15" i="3"/>
  <c r="I15" i="3"/>
  <c r="I14" i="3"/>
  <c r="J13" i="3"/>
  <c r="I13" i="3"/>
  <c r="K12" i="3"/>
  <c r="D12" i="3"/>
  <c r="J11" i="3"/>
  <c r="I11" i="3"/>
  <c r="J10" i="3"/>
  <c r="I10" i="3"/>
  <c r="J9" i="3"/>
  <c r="I9" i="3"/>
  <c r="J8" i="3"/>
  <c r="I8" i="3"/>
  <c r="J7" i="3"/>
  <c r="I7" i="3"/>
  <c r="J6" i="3"/>
  <c r="I6" i="3"/>
  <c r="J5" i="3"/>
  <c r="I5" i="3"/>
  <c r="J4" i="3"/>
  <c r="I4" i="3"/>
</calcChain>
</file>

<file path=xl/sharedStrings.xml><?xml version="1.0" encoding="utf-8"?>
<sst xmlns="http://schemas.openxmlformats.org/spreadsheetml/2006/main" count="3032" uniqueCount="1217">
  <si>
    <t xml:space="preserve">Наименование зоны деятельности регионального оператора </t>
  </si>
  <si>
    <t>Территории муниципальных образований или частей муниципальных образований, входящих в зону деятельности регионального оператора</t>
  </si>
  <si>
    <t>№ п/п</t>
  </si>
  <si>
    <t>Арбажский муниципальный округ</t>
  </si>
  <si>
    <t>Богородский муниципальный округ</t>
  </si>
  <si>
    <t>Городской округ "Город Вятские Поляны"</t>
  </si>
  <si>
    <t>Городской округ "Город Кирово-Чепецк"</t>
  </si>
  <si>
    <t>Городской округ "Город Котельнич"</t>
  </si>
  <si>
    <t>Городской округ "Город Слободской"</t>
  </si>
  <si>
    <t>Кикнурский муниципальный округ</t>
  </si>
  <si>
    <t>Санчурский муниципальный округ</t>
  </si>
  <si>
    <t>Свечинский муниципальный округ</t>
  </si>
  <si>
    <t>Фаленский муниципальный округ</t>
  </si>
  <si>
    <t>Вся территория Кировской области</t>
  </si>
  <si>
    <t>5.1. Сведения о зонах деятельности регионального операторов по обращению с твердыми коммунальными отходами</t>
  </si>
  <si>
    <t>Наименование муниципального образования Кировской области</t>
  </si>
  <si>
    <t>Населенные пункты</t>
  </si>
  <si>
    <t>Численность зарегистрированных граждан, чел. (по данным
АО "Куприт")</t>
  </si>
  <si>
    <t>Факторы изменения графика</t>
  </si>
  <si>
    <t>Афанасьевский муниципальный округ</t>
  </si>
  <si>
    <t>д. Корогово</t>
  </si>
  <si>
    <t>Итого</t>
  </si>
  <si>
    <t>Белохолуницкий муниципальный район</t>
  </si>
  <si>
    <t>п. Подрезчиха</t>
  </si>
  <si>
    <t>с. Пантыл</t>
  </si>
  <si>
    <t>Верхнекамский муниципальный округ</t>
  </si>
  <si>
    <t>п. Перерва</t>
  </si>
  <si>
    <t>Вятскополянский муниципальный район</t>
  </si>
  <si>
    <t>п. Каракульская Пристань</t>
  </si>
  <si>
    <t>п. Нурминка</t>
  </si>
  <si>
    <t>д. Высокая Гора</t>
  </si>
  <si>
    <t>Зуевский муниципальный район</t>
  </si>
  <si>
    <t>п. Льнозавод</t>
  </si>
  <si>
    <t>д. Бураши</t>
  </si>
  <si>
    <t>д. Астраханово</t>
  </si>
  <si>
    <t>д. Карманкино</t>
  </si>
  <si>
    <t xml:space="preserve"> Котельничский муницпальный район</t>
  </si>
  <si>
    <t>д. Чекоты</t>
  </si>
  <si>
    <t>д. Моряны</t>
  </si>
  <si>
    <t>Лузский муниципальный округ</t>
  </si>
  <si>
    <t>с. Учка</t>
  </si>
  <si>
    <t>д. Актюба</t>
  </si>
  <si>
    <t>д. Азелино</t>
  </si>
  <si>
    <t>д. Куженерка</t>
  </si>
  <si>
    <t>д. Мелеть</t>
  </si>
  <si>
    <t>Нагорский муниципальный район</t>
  </si>
  <si>
    <t>с. Синегорье</t>
  </si>
  <si>
    <t>д. Плетни</t>
  </si>
  <si>
    <t>п. Верхняя Волманга</t>
  </si>
  <si>
    <t>Оричевский муниципальный район</t>
  </si>
  <si>
    <t>Пижанский муниципальный округ</t>
  </si>
  <si>
    <t>д. Большой Кулянур</t>
  </si>
  <si>
    <t>д. Артемейка</t>
  </si>
  <si>
    <t>д. Борок</t>
  </si>
  <si>
    <t>д. Пичанур</t>
  </si>
  <si>
    <t>д. Чернеево</t>
  </si>
  <si>
    <t>д. Большое Копылово</t>
  </si>
  <si>
    <t>д. Арситово</t>
  </si>
  <si>
    <t>д. Ерши</t>
  </si>
  <si>
    <t>Слободской муниципальный район</t>
  </si>
  <si>
    <t>д. Новые Минчаки</t>
  </si>
  <si>
    <t>Советский муниципальный район</t>
  </si>
  <si>
    <t>д. Афанасьевцы</t>
  </si>
  <si>
    <t>д. Булатовцы</t>
  </si>
  <si>
    <t>д. Антоновцы</t>
  </si>
  <si>
    <t>п. Пиляндыш</t>
  </si>
  <si>
    <t>п. Донаурово</t>
  </si>
  <si>
    <t>с. Байса</t>
  </si>
  <si>
    <t xml:space="preserve">д. Фролята </t>
  </si>
  <si>
    <t>Шабалинский муниципальный район</t>
  </si>
  <si>
    <t>д. Червяки</t>
  </si>
  <si>
    <t>Яранский муниципальный район</t>
  </si>
  <si>
    <t>д. Федькино</t>
  </si>
  <si>
    <t>д. Большая Каракша</t>
  </si>
  <si>
    <t>Даровской муниципальный район</t>
  </si>
  <si>
    <t>Верхошижемский муниципальный район</t>
  </si>
  <si>
    <t>Дата, до которой будет принято решеие об изменении периодичности</t>
  </si>
  <si>
    <t>Период (в сутках) накопления ТКО до вывоза</t>
  </si>
  <si>
    <t>Предлагаемый график вывоза ТКО</t>
  </si>
  <si>
    <r>
      <t>Объем накопления ТКО с момента вывоза (согласно норматива), м</t>
    </r>
    <r>
      <rPr>
        <b/>
        <vertAlign val="superscript"/>
        <sz val="12"/>
        <color rgb="FF333333"/>
        <rFont val="Times New Roman"/>
        <family val="1"/>
        <charset val="204"/>
      </rPr>
      <t>3</t>
    </r>
  </si>
  <si>
    <t>Информация о местах накопления ТКО</t>
  </si>
  <si>
    <t>Фото контейнерной площадки</t>
  </si>
  <si>
    <r>
      <t>Вместимость контейнерной площадки, м</t>
    </r>
    <r>
      <rPr>
        <b/>
        <vertAlign val="superscript"/>
        <sz val="12"/>
        <color rgb="FF333333"/>
        <rFont val="Times New Roman"/>
        <family val="1"/>
        <charset val="204"/>
      </rPr>
      <t>3</t>
    </r>
  </si>
  <si>
    <t>Количество контейнеров, шт.</t>
  </si>
  <si>
    <t>Объем 1 контейнера,  м3</t>
  </si>
  <si>
    <t>д. Баланды</t>
  </si>
  <si>
    <t>Малочисленный населенный пункт</t>
  </si>
  <si>
    <t>круглогодично</t>
  </si>
  <si>
    <t>Раз в неделю</t>
  </si>
  <si>
    <t>https://205129.selcdn.ru/asu-kirov/files/photo/c/1/4/saved-20240925_141122_p16038.jpg</t>
  </si>
  <si>
    <t>д. Горбуновщина</t>
  </si>
  <si>
    <t>https://205129.selcdn.ru/asu-kirov/files/photo/9/8/b/saved-20220517_0723_56107.jpg</t>
  </si>
  <si>
    <t>д. Коктыш</t>
  </si>
  <si>
    <t>Раз в 6 дней</t>
  </si>
  <si>
    <t>https://205129.selcdn.ru/asu-kirov/files/photo/e/7/d/saved-20241004_115807_p16037.jpg</t>
  </si>
  <si>
    <t>д. Крутик</t>
  </si>
  <si>
    <t>https://205129.selcdn.ru/asu-kirov/files/photo/f/6/1/saved-20241025_140601_p16032.jpg</t>
  </si>
  <si>
    <t>д. Кукмур</t>
  </si>
  <si>
    <t>https://205129.selcdn.ru/asu-kirov/files/photo/4/0/a/saved-20240929_151455_p28334.jpg</t>
  </si>
  <si>
    <t>д. Кывырла</t>
  </si>
  <si>
    <t>https://205129.selcdn.ru/asu-kirov/files/photo/7/3/c/saved-20240929_145743_p16031.jpg</t>
  </si>
  <si>
    <t>д. Липаты</t>
  </si>
  <si>
    <t>https://205129.selcdn.ru/asu-kirov/files/photo/3/8/2/saved-20241019_125335_p28335.jpg</t>
  </si>
  <si>
    <t>д. Чернушка</t>
  </si>
  <si>
    <t>с 1 мая по 30 сентября</t>
  </si>
  <si>
    <t>Два раза в неделю</t>
  </si>
  <si>
    <t>https://205129.selcdn.ru/asu-kirov/files/photo/3/2/c/saved-20241011_122735_p28326.jpg</t>
  </si>
  <si>
    <t>д. Головино</t>
  </si>
  <si>
    <t>https://205129.selcdn.ru/asu-kirov/files/photo/f/c/3/saved-20241123_102037_p27172.jpg</t>
  </si>
  <si>
    <t>д. Селезнёвы</t>
  </si>
  <si>
    <t>По данным реестра прикреплена к контейнерной площадке в д. Турушёвы, д. 1
(1 контейнер)</t>
  </si>
  <si>
    <t>https://205129.selcdn.ru/asu-kirov/files/photo/e/6/8/saved-20241129_102747_p25724.jpg</t>
  </si>
  <si>
    <t>д. Щукино</t>
  </si>
  <si>
    <t>https://205129.selcdn.ru/asu-kirov/files/photo/6/1/a/saved-20241129_101741_p25725.jpg</t>
  </si>
  <si>
    <t>д. Бор</t>
  </si>
  <si>
    <t>https://205129.selcdn.ru/asu-kirov/files/photo/d/5/f/saved-20241123_105457_p25730.jpg</t>
  </si>
  <si>
    <t>д. Алешата</t>
  </si>
  <si>
    <t>https://205129.selcdn.ru/asu-kirov/files/photo/a/4/7/saved-20241125_130312_p24823.jpg</t>
  </si>
  <si>
    <t>д. Дурины</t>
  </si>
  <si>
    <t>https://205129.selcdn.ru/asu-kirov/files/photo/3/a/3/saved-20241125_102541_p24861.jpg</t>
  </si>
  <si>
    <t>д. Ларенки</t>
  </si>
  <si>
    <t>https://205129.selcdn.ru/asu-kirov/files/photo/c/8/c/saved-20241125_120215_p27690.jpg</t>
  </si>
  <si>
    <t>д. Семёновцы</t>
  </si>
  <si>
    <t>https://205129.selcdn.ru/asu-kirov/files/photo/5/7/e/saved-20241125_120540_p24834.jpg</t>
  </si>
  <si>
    <t>д. Фифилята</t>
  </si>
  <si>
    <t>https://205129.selcdn.ru/asu-kirov/files/photo/8/e/d/saved-20241201_112622_p24825.jpg</t>
  </si>
  <si>
    <t>д. Чебаны</t>
  </si>
  <si>
    <t>https://205129.selcdn.ru/asu-kirov/files/photo/4/4/6/saved-20241201_112916_p24824.jpg</t>
  </si>
  <si>
    <t>д. Езжа</t>
  </si>
  <si>
    <t>https://205129.selcdn.ru/asu-kirov/files/photo/8/5/2/saved-20241125_131720_p26991.jpg</t>
  </si>
  <si>
    <t>д. Закамо-Воробьевская</t>
  </si>
  <si>
    <t>https://205129.selcdn.ru/asu-kirov/files/photo/6/3/b/saved-20241121_122918_p24248.jpg</t>
  </si>
  <si>
    <t>д. Константиновская</t>
  </si>
  <si>
    <t>https://205129.selcdn.ru/asu-kirov/files/photo/7/a/1/saved-20241127_084441_p24249.jpg</t>
  </si>
  <si>
    <t>д. Прокопьевская</t>
  </si>
  <si>
    <t>https://205129.selcdn.ru/asu-kirov/files/photo/2/b/5/saved-20241127_100612_p24230.jpg</t>
  </si>
  <si>
    <t>д. Рагоза</t>
  </si>
  <si>
    <t>https://205129.selcdn.ru/asu-kirov/files/photo/7/b/0/saved-20241127_123215_p28724.jpg</t>
  </si>
  <si>
    <t>д. Бузмаковская</t>
  </si>
  <si>
    <t>По данным реестра прикреплены к контейнерной площадке в д. Любихино, д. 2
(3 контейнера)</t>
  </si>
  <si>
    <t>https://205129.selcdn.ru/asu-kirov/files/photo/b/9/2/saved-20240928_083749_p24668.jpg</t>
  </si>
  <si>
    <t>д. Пронино</t>
  </si>
  <si>
    <t>д. Меркучи</t>
  </si>
  <si>
    <t>https://205129.selcdn.ru/asu-kirov/files/photo/3/e/6/saved-20241125_103557_p24655.jpg</t>
  </si>
  <si>
    <t>д. Першино</t>
  </si>
  <si>
    <t>https://205129.selcdn.ru/asu-kirov/files/photo/6/d/9/saved-20241125_103125_p24656.jpg</t>
  </si>
  <si>
    <t>д. Порошино</t>
  </si>
  <si>
    <t>https://205129.selcdn.ru/asu-kirov/files/photo/b/e/8/saved-20241125_104416_p24438.jpg</t>
  </si>
  <si>
    <t>д. Кинчино</t>
  </si>
  <si>
    <t>Раз в неделю (суббота)</t>
  </si>
  <si>
    <t>https://205129.selcdn.ru/asu-kirov/files/photo/6/4/d/saved-20241026_095318_p22487.jpg</t>
  </si>
  <si>
    <t>д. Гончарово</t>
  </si>
  <si>
    <t>https://205129.selcdn.ru/asu-kirov/files/photo/b/6/6/saved-20241005_102141_p22443.jpg</t>
  </si>
  <si>
    <t>д. Нагорена</t>
  </si>
  <si>
    <t>https://205129.selcdn.ru/asu-kirov/files/photo/2/d/2/saved-20241018_083404_p26666.jpg</t>
  </si>
  <si>
    <t>д. Мезень</t>
  </si>
  <si>
    <t>Раз в неделю (пятница)</t>
  </si>
  <si>
    <t>https://205129.selcdn.ru/asu-kirov/files/photo/a/6/7/saved-20240913_092403_p22473.jpg</t>
  </si>
  <si>
    <t>д. Стариковцы</t>
  </si>
  <si>
    <t>https://205129.selcdn.ru/asu-kirov/files/photo/b/9/7/saved-20241026_085517_p23381.jpg</t>
  </si>
  <si>
    <t>д. Корзунята</t>
  </si>
  <si>
    <t>Раз в неделю (вторник)</t>
  </si>
  <si>
    <t>https://205129.selcdn.ru/asu-kirov/files/photo/e/4/b/saved-20241015_065952_p22422.jpg</t>
  </si>
  <si>
    <t>д. Захарово</t>
  </si>
  <si>
    <t>Раз в четыре дня</t>
  </si>
  <si>
    <t>https://205129.selcdn.ru/asu-kirov/files/photo/9/8/9/saved-20241103_160454_p22554.jpg</t>
  </si>
  <si>
    <t>п. Кряжевской</t>
  </si>
  <si>
    <t>https://205129.selcdn.ru/asu-kirov/files/photo/7/a/7/saved-20241006_161852_p22545.jpg</t>
  </si>
  <si>
    <t>https://205129.selcdn.ru/asu-kirov/files/photo/a/0/5/saved-20241128_185731_p18786.jpg</t>
  </si>
  <si>
    <t>с. Гидаево</t>
  </si>
  <si>
    <t>https://205129.selcdn.ru/asu-kirov/files/photo/6/7/1/saved-20241126_163611_p22544.jpg</t>
  </si>
  <si>
    <t>д. Кручина</t>
  </si>
  <si>
    <t>https://205129.selcdn.ru/asu-kirov/files/photo/b/8/d/saved-20241116_042734_p17738.jpg</t>
  </si>
  <si>
    <t>кордон Лесничество</t>
  </si>
  <si>
    <t>https://205129.selcdn.ru/asu-kirov/files/photo/f/6/0/saved-20241119_121313_p17247.jpg</t>
  </si>
  <si>
    <t>д. Максаки</t>
  </si>
  <si>
    <t>https://205129.selcdn.ru/asu-kirov/files/photo/a/f/5/saved-20241118_103744_p17097.jpg</t>
  </si>
  <si>
    <t>д. Москва</t>
  </si>
  <si>
    <t>https://205129.selcdn.ru/asu-kirov/files/photo/2/8/9/saved-20241107_115251_p22634.jpg</t>
  </si>
  <si>
    <t>д. Поповщина</t>
  </si>
  <si>
    <t>https://205129.selcdn.ru/asu-kirov/files/photo/b/6/e/saved-20240926_055304_p22633.jpg</t>
  </si>
  <si>
    <t>д. Сороки</t>
  </si>
  <si>
    <t>https://205129.selcdn.ru/asu-kirov/files/photo/d/d/e/saved-20241105_060416_p17741.jpg</t>
  </si>
  <si>
    <t>д. Сычево</t>
  </si>
  <si>
    <t>https://205129.selcdn.ru/asu-kirov/files/photo/f/7/2/saved-20241203_061200_p17740.jpg</t>
  </si>
  <si>
    <t>д. Тайник</t>
  </si>
  <si>
    <t>https://205129.selcdn.ru/asu-kirov/files/photo/4/a/b/saved-20241112_055106_p17739.jpg</t>
  </si>
  <si>
    <t>д. Киняусь</t>
  </si>
  <si>
    <t>Раз в два дня</t>
  </si>
  <si>
    <t>https://205129.selcdn.ru/asu-kirov/files/photo/9/f/6/saved-20241129_105810_p21337.jpg</t>
  </si>
  <si>
    <t>https://205129.selcdn.ru/asu-kirov/files/photo/9/f/9/saved-20241202_113707_p24945.jpg</t>
  </si>
  <si>
    <t>д. Кушак</t>
  </si>
  <si>
    <t>https://205129.selcdn.ru/asu-kirov/files/photo/e/a/4/saved-20241129_121647_p24904.jpg</t>
  </si>
  <si>
    <t>д. Бармино</t>
  </si>
  <si>
    <t>По данным реестра прикреплена к контейнерной площадке в д. Мериновщина, ул. Центральная, 75 (2 контейнера)</t>
  </si>
  <si>
    <t>https://205129.selcdn.ru/asu-kirov/files/photo/1/0/2/saved-20241129_130425_p28760.jpg</t>
  </si>
  <si>
    <t>д. Мухачи</t>
  </si>
  <si>
    <t>https://205129.selcdn.ru/asu-kirov/files/photo/9/a/6/saved-20241119_110757_p31709.jpg</t>
  </si>
  <si>
    <t>д. Мачехонская</t>
  </si>
  <si>
    <t>https://205129.selcdn.ru/asu-kirov/files/photo/9/f/5/saved-20241026_120118_p31710.jpg</t>
  </si>
  <si>
    <t>д. Шубенская</t>
  </si>
  <si>
    <t>https://205129.selcdn.ru/asu-kirov/files/photo/c/c/2/saved-20240914_114332_p31711.jpg</t>
  </si>
  <si>
    <t>д. Бельник</t>
  </si>
  <si>
    <t>https://205129.selcdn.ru/asu-kirov/files/photo/d/3/f/saved-20240926_125316_p16671.jpg</t>
  </si>
  <si>
    <t>д. Вавиленки</t>
  </si>
  <si>
    <t>https://205129.selcdn.ru/asu-kirov/files/photo/e/1/2/saved-20241016_112651_p31060.jpg</t>
  </si>
  <si>
    <t>д. Вотинцы</t>
  </si>
  <si>
    <t>https://205129.selcdn.ru/asu-kirov/files/photo/9/2/1/saved-20241118_115314_p23340.jpg</t>
  </si>
  <si>
    <t>д. Поля</t>
  </si>
  <si>
    <t>https://205129.selcdn.ru/asu-kirov/files/photo/8/b/8/saved-20241129_091555_p16669.jpg</t>
  </si>
  <si>
    <t>с. Волчье</t>
  </si>
  <si>
    <t>https://205129.selcdn.ru/asu-kirov/files/photo/5/c/4/saved-20241121_120020_p16690.jpg</t>
  </si>
  <si>
    <t>ж/д ст. Рехино</t>
  </si>
  <si>
    <t>https://205129.selcdn.ru/asu-kirov/files/photo/b/e/6/saved-20241121_131123_p16695.jpg</t>
  </si>
  <si>
    <t>д. Семенки</t>
  </si>
  <si>
    <t>https://205129.selcdn.ru/asu-kirov/files/photo/b/1/3/saved-20241118_090833_p16666.jpg</t>
  </si>
  <si>
    <t>д. Салтыки</t>
  </si>
  <si>
    <t>Раз в три дня</t>
  </si>
  <si>
    <t>https://205129.selcdn.ru/asu-kirov/files/photo/2/f/4/saved-20241203_073836_p16667.jpg</t>
  </si>
  <si>
    <t>д. Мелехи</t>
  </si>
  <si>
    <t>https://205129.selcdn.ru/asu-kirov/files/photo/d/a/7/saved-20241123_110525_p33081.jpg</t>
  </si>
  <si>
    <t>д. Кончаны</t>
  </si>
  <si>
    <t>https://205129.selcdn.ru/asu-kirov/files/photo/d/8/d/saved-20241010_062017_p33082.jpg</t>
  </si>
  <si>
    <t>д. Банниковы</t>
  </si>
  <si>
    <t>2 раза в неделю</t>
  </si>
  <si>
    <t>https://205129.selcdn.ru/asu-kirov/files/photo/d/7/e/saved-20241202_095236_p27303.jpg</t>
  </si>
  <si>
    <t>д. Богомоловы</t>
  </si>
  <si>
    <t>https://205129.selcdn.ru/asu-kirov/files/photo/9/5/6/saved-20241202_105824_p23024.jpg</t>
  </si>
  <si>
    <t>д. Гребенята</t>
  </si>
  <si>
    <t>https://205129.selcdn.ru/asu-kirov/files/photo/1/8/1/saved-20241129_144207_p26640.jpg</t>
  </si>
  <si>
    <t>д. Колосовы</t>
  </si>
  <si>
    <t>1,1; 0,75</t>
  </si>
  <si>
    <t>https://205129.selcdn.ru/asu-kirov/files/photo/5/c/f/saved-20241110_130845_p24986.jpg</t>
  </si>
  <si>
    <t>д. Нижняя Мельница</t>
  </si>
  <si>
    <t>https://205129.selcdn.ru/asu-kirov/files/photo/8/9/6/saved-20241202_121434_p24995.jpg</t>
  </si>
  <si>
    <t>https://205129.selcdn.ru/asu-kirov/files/photo/0/6/c/saved-20241118_140700_p27496.jpg</t>
  </si>
  <si>
    <t>д. Омеличи</t>
  </si>
  <si>
    <t>https://205129.selcdn.ru/asu-kirov/files/photo/4/7/b/saved-20241201_102721_p30312.jpg</t>
  </si>
  <si>
    <t>д. Фомичи</t>
  </si>
  <si>
    <t>https://205129.selcdn.ru/asu-kirov/files/photo/1/e/1/saved-20241126_091547_p27304.jpg</t>
  </si>
  <si>
    <t>д. Шумиленки</t>
  </si>
  <si>
    <t>https://205129.selcdn.ru/asu-kirov/files/photo/8/9/8/saved-20241202_101807_p25668.jpg</t>
  </si>
  <si>
    <t>Куменский район</t>
  </si>
  <si>
    <t>д. Городчики</t>
  </si>
  <si>
    <t>https://205129.selcdn.ru/asu-kirov/files/photo/c/e/8/saved-20241202_114435_p23693.jpg</t>
  </si>
  <si>
    <t>д. Лычное</t>
  </si>
  <si>
    <t>https://205129.selcdn.ru/asu-kirov/files/photo/7/7/0/saved-20241123_112517_p23736.jpg</t>
  </si>
  <si>
    <t>д. Мерины</t>
  </si>
  <si>
    <t>https://205129.selcdn.ru/asu-kirov/files/photo/c/3/a/saved-20241202_091931_p23789.jpg</t>
  </si>
  <si>
    <t>д. Русские</t>
  </si>
  <si>
    <t>https://205129.selcdn.ru/asu-kirov/files/photo/d/6/9/saved-20241130_121329_p28275.jpg</t>
  </si>
  <si>
    <t>д. Смолины</t>
  </si>
  <si>
    <t>https://205129.selcdn.ru/asu-kirov/files/photo/5/3/1/saved-20241202_104853_p30783.jpg</t>
  </si>
  <si>
    <t>д. Аксёновская</t>
  </si>
  <si>
    <t>https://205129.selcdn.ru/asu-kirov/files/photo/6/a/c/saved-20241108_123257_p22074.jpg</t>
  </si>
  <si>
    <t>д. Верхнее Липово</t>
  </si>
  <si>
    <t>https://205129.selcdn.ru/asu-kirov/files/photo/d/f/3/saved-20241120_110853_p22050.jpg</t>
  </si>
  <si>
    <t>д. Дресвище</t>
  </si>
  <si>
    <t>https://205129.selcdn.ru/asu-kirov/files/photo/c/1/d/saved-20241019_100046_p22157.jpg</t>
  </si>
  <si>
    <t>д. Исток</t>
  </si>
  <si>
    <t>https://205129.selcdn.ru/asu-kirov/files/photo/1/7/0/saved-20241128_082222_p22080.jpg</t>
  </si>
  <si>
    <t>д. Копылово</t>
  </si>
  <si>
    <t>https://205129.selcdn.ru/asu-kirov/files/photo/d/1/c/saved-20241121_130958_p22049.jpg</t>
  </si>
  <si>
    <t>д. Лычаково</t>
  </si>
  <si>
    <t>https://205129.selcdn.ru/asu-kirov/files/photo/d/1/a/saved-20241120_112409_p22051.jpg</t>
  </si>
  <si>
    <t>д. Пантелеево</t>
  </si>
  <si>
    <t>https://205129.selcdn.ru/asu-kirov/files/photo/e/6/f/saved-20241113_083548_p22079.jpg</t>
  </si>
  <si>
    <t>д. Сирино</t>
  </si>
  <si>
    <t>https://205129.selcdn.ru/asu-kirov/files/photo/7/b/0/saved-20241121_095512_p22071.jpg</t>
  </si>
  <si>
    <t>д. Старчевская</t>
  </si>
  <si>
    <t>https://205129.selcdn.ru/asu-kirov/files/photo/8/8/5/saved-20241126_091222_p26826.jpg</t>
  </si>
  <si>
    <t>д. Маракулино</t>
  </si>
  <si>
    <t>https://205129.selcdn.ru/asu-kirov/files/photo/0/c/1/saved-20241125_142920_p24253.jpg</t>
  </si>
  <si>
    <t>д. Гогли</t>
  </si>
  <si>
    <t>https://205129.selcdn.ru/asu-kirov/files/photo/c/1/d/saved-20241202_114610_p24109.jpg</t>
  </si>
  <si>
    <t>с. Николаево</t>
  </si>
  <si>
    <t>https://205129.selcdn.ru/asu-kirov/files/photo/a/4/0/saved-20241129_122051_p23944.jpg</t>
  </si>
  <si>
    <t>д. Сосновка</t>
  </si>
  <si>
    <t>https://205129.selcdn.ru/asu-kirov/files/photo/9/5/0/saved-20241202_102441_p24162.jpg</t>
  </si>
  <si>
    <t>д. Шуплецы</t>
  </si>
  <si>
    <t>https://205129.selcdn.ru/asu-kirov/files/photo/d/4/a/saved-20241123_120523_p24188.jpg</t>
  </si>
  <si>
    <t>Нолинский муниципальный район</t>
  </si>
  <si>
    <t>д. Малыши</t>
  </si>
  <si>
    <t>Через день</t>
  </si>
  <si>
    <t>https://205129.selcdn.ru/asu-kirov/files/photo/4/f/6/saved-20241023_105047_p12586.jpg</t>
  </si>
  <si>
    <t>д. Рогали</t>
  </si>
  <si>
    <t>https://205129.selcdn.ru/asu-kirov/files/photo/8/d/a/saved-20250328_121612_p21735.jpg</t>
  </si>
  <si>
    <t>д. Ключи (Перевозское сельское поселение)</t>
  </si>
  <si>
    <t>https://205129.selcdn.ru/asu-kirov/files/photo/c/7/8/saved-20250401_101751_p12601.jpg</t>
  </si>
  <si>
    <t>д. Селюнинцы</t>
  </si>
  <si>
    <t>https://205129.selcdn.ru/asu-kirov/files/photo/7/1/1/saved-20241028_085857_p27567.jpg</t>
  </si>
  <si>
    <t>Омутнинский муниципальный район</t>
  </si>
  <si>
    <t>д. Малая Малаговская</t>
  </si>
  <si>
    <t>https://205129.selcdn.ru/asu-kirov/files/photo/a/a/2/saved-20241201_111509_p24051.jpg</t>
  </si>
  <si>
    <t>д. Пермская</t>
  </si>
  <si>
    <t>https://205129.selcdn.ru/asu-kirov/files/photo/a/6/e/saved-20241128_182417_p24018.jpg</t>
  </si>
  <si>
    <t>д. Терешичи</t>
  </si>
  <si>
    <t>https://205129.selcdn.ru/asu-kirov/files/photo/9/2/a/saved-20241201_142003_p24585.jpg</t>
  </si>
  <si>
    <t>д. Рай</t>
  </si>
  <si>
    <t>https://205129.selcdn.ru/asu-kirov/files/photo/f/1/8/saved-20241201_093613_p22725.jpg</t>
  </si>
  <si>
    <t>Орловский муниципальный район</t>
  </si>
  <si>
    <t>д. Боярское</t>
  </si>
  <si>
    <t>https://205129.selcdn.ru/asu-kirov/files/photo/4/f/c/saved-20241130_082812_p31872.jpg</t>
  </si>
  <si>
    <t>д. Васенины</t>
  </si>
  <si>
    <t>https://205129.selcdn.ru/asu-kirov/files/photo/0/5/f/saved-20241116_132300_p31386.jpg</t>
  </si>
  <si>
    <t>д. Веретея</t>
  </si>
  <si>
    <t>https://205129.selcdn.ru/asu-kirov/files/photo/9/1/c/saved-20241130_095626_p25100.jpg</t>
  </si>
  <si>
    <t>д. Епиховщина</t>
  </si>
  <si>
    <t>https://205129.selcdn.ru/asu-kirov/files/photo/2/a/1/saved-20241203_123211_p31379.jpg</t>
  </si>
  <si>
    <t>с. Кленовица</t>
  </si>
  <si>
    <t>https://205129.selcdn.ru/asu-kirov/files/photo/b/c/c/saved-20241130_124825_p27968.jpg</t>
  </si>
  <si>
    <t>д. Куликовщина</t>
  </si>
  <si>
    <t>https://205129.selcdn.ru/asu-kirov/files/photo/5/e/9/saved-20241128_155048_p31732.jpg</t>
  </si>
  <si>
    <t>https://205129.selcdn.ru/asu-kirov/files/photo/4/8/5/saved-20241128_154701_p31731.jpg</t>
  </si>
  <si>
    <t>д. Малковы</t>
  </si>
  <si>
    <t>помешочный сбор</t>
  </si>
  <si>
    <t>https://205129.selcdn.ru/asu-kirov/files/photo/9/7/5/saved-20241015_104056_p31720.jpg</t>
  </si>
  <si>
    <t>д. Малые Кузнецовы</t>
  </si>
  <si>
    <t>https://205129.selcdn.ru/asu-kirov/files/photo/6/0/c/saved-20241130_114908_p27979.jpg</t>
  </si>
  <si>
    <t>д. Мундоро</t>
  </si>
  <si>
    <t>Раз в две недели</t>
  </si>
  <si>
    <t>https://205129.selcdn.ru/asu-kirov/files/photo/8/6/4/saved-20241128_174706_p31871.jpg</t>
  </si>
  <si>
    <t>с. Соловецкое</t>
  </si>
  <si>
    <t>https://205129.selcdn.ru/asu-kirov/files/photo/c/4/2/saved-20241203_110222_p20368.jpg</t>
  </si>
  <si>
    <t>д. Темняковщина</t>
  </si>
  <si>
    <t>https://205129.selcdn.ru/asu-kirov/files/photo/8/1/c/saved-20241130_133005_p30745.jpg</t>
  </si>
  <si>
    <t>д. Тобольские</t>
  </si>
  <si>
    <t>https://205129.selcdn.ru/asu-kirov/files/photo/3/f/9/saved-20241203_095508_p31721.jpg</t>
  </si>
  <si>
    <t>д. Чарушниковы</t>
  </si>
  <si>
    <t>https://205129.selcdn.ru/asu-kirov/files/photo/7/1/9/saved-20241130_083350_p31385.jpg</t>
  </si>
  <si>
    <t>д. Чупины</t>
  </si>
  <si>
    <t>https://205129.selcdn.ru/asu-kirov/files/photo/a/d/4/saved-20241130_124324_p27970.jpg</t>
  </si>
  <si>
    <t>https://205129.selcdn.ru/asu-kirov/files/photo/8/e/a/saved-20241130_124539_p27969.jpg</t>
  </si>
  <si>
    <t xml:space="preserve"> д. Тараканово</t>
  </si>
  <si>
    <t>https://205129.selcdn.ru/asu-kirov/files/photo/8/5/a/saved-20241127_112242_p20488.jpg</t>
  </si>
  <si>
    <t>https://205129.selcdn.ru/asu-kirov/files/photo/0/8/a/saved-20241113_103013_p20490.jpg</t>
  </si>
  <si>
    <t>https://205129.selcdn.ru/asu-kirov/files/photo/6/f/4/saved-20241127_112621_p27125.jpg</t>
  </si>
  <si>
    <t>д. Алехино</t>
  </si>
  <si>
    <t>https://205129.selcdn.ru/asu-kirov/files/photo/d/a/4/saved-20241115_074641_p20534.jpg</t>
  </si>
  <si>
    <t>https://205129.selcdn.ru/asu-kirov/files/photo/3/e/b/saved-20250115_120904_p20493.jpg</t>
  </si>
  <si>
    <t>д. Андреево</t>
  </si>
  <si>
    <t>https://205129.selcdn.ru/asu-kirov/files/photo/b/f/5/saved-20241126_121128_p20536.jpg</t>
  </si>
  <si>
    <t>д. Антропово</t>
  </si>
  <si>
    <t>https://205129.selcdn.ru/asu-kirov/files/photo/0/f/a/saved-20241129_112721_p20537.jpg</t>
  </si>
  <si>
    <t>д. Борисенки</t>
  </si>
  <si>
    <t>https://205129.selcdn.ru/asu-kirov/files/photo/0/5/0/saved-20241126_121906_p20569.jpg</t>
  </si>
  <si>
    <t>https://205129.selcdn.ru/asu-kirov/files/photo/d/8/1/saved-20250108_115615_p20494.jpg</t>
  </si>
  <si>
    <t>https://205129.selcdn.ru/asu-kirov/files/photo/e/a/c/saved-20250114_131859_p20512.jpg</t>
  </si>
  <si>
    <t>https://205129.selcdn.ru/asu-kirov/files/photo/9/9/f/saved-20250115_095519_p20722.jpg</t>
  </si>
  <si>
    <t>https://205129.selcdn.ru/asu-kirov/files/photo/5/d/9/saved-20250115_095245_p20693.jpg</t>
  </si>
  <si>
    <t>д. Ветлугаи</t>
  </si>
  <si>
    <t>https://205129.selcdn.ru/asu-kirov/files/photo/a/2/0/saved-20241127_094752_p20723.jpg</t>
  </si>
  <si>
    <t>https://205129.selcdn.ru/asu-kirov/files/photo/9/3/9/saved-20241123_085652_p20684.jpg</t>
  </si>
  <si>
    <t>д. Кабатчено</t>
  </si>
  <si>
    <t>https://205129.selcdn.ru/asu-kirov/files/photo/7/5/3/saved-20241021_115408_p26961.jpg</t>
  </si>
  <si>
    <t>д. Кутузы</t>
  </si>
  <si>
    <t>https://205129.selcdn.ru/asu-kirov/files/photo/7/0/3/saved-20241129_074210_p20575.jpg</t>
  </si>
  <si>
    <t>д. Ларичи</t>
  </si>
  <si>
    <t>https://205129.selcdn.ru/asu-kirov/files/photo/8/f/9/saved-20241130_085813_p20702.jpg</t>
  </si>
  <si>
    <t>https://205129.selcdn.ru/asu-kirov/files/photo/b/e/5/saved-20241123_091630_p20703.jpg</t>
  </si>
  <si>
    <t>д. Мыс</t>
  </si>
  <si>
    <t>https://205129.selcdn.ru/asu-kirov/files/photo/2/2/2/saved-20241120_131534_p20522.jpg</t>
  </si>
  <si>
    <t>д. Пекшиково</t>
  </si>
  <si>
    <t>https://205129.selcdn.ru/asu-kirov/files/photo/3/4/0/saved-20241202_102424_p20657.jpg</t>
  </si>
  <si>
    <t>д. Подгорная</t>
  </si>
  <si>
    <t>https://205129.selcdn.ru/asu-kirov/files/photo/c/3/a/saved-20241127_110227_p20686.jpg</t>
  </si>
  <si>
    <t>https://205129.selcdn.ru/asu-kirov/files/photo/5/f/b/saved-20241231_112625_p20579.jpg</t>
  </si>
  <si>
    <t>д. Тимкино</t>
  </si>
  <si>
    <t>https://205129.selcdn.ru/asu-kirov/files/photo/f/5/0/saved-20241129_114811_p20587.jpg</t>
  </si>
  <si>
    <t>https://205129.selcdn.ru/asu-kirov/files/photo/3/a/5/saved-20250114_132330_p20486.jpg</t>
  </si>
  <si>
    <t>д. Чурино</t>
  </si>
  <si>
    <t>https://205129.selcdn.ru/asu-kirov/files/photo/8/4/0/saved-20241127_101247_p20677.jpg</t>
  </si>
  <si>
    <t>д. Шеболово</t>
  </si>
  <si>
    <t>https://205129.selcdn.ru/asu-kirov/files/photo/6/1/1/saved-20241127_095301_p20659.jpg</t>
  </si>
  <si>
    <t>Подосиновский муниципальный район</t>
  </si>
  <si>
    <t>п. Ровдино</t>
  </si>
  <si>
    <t>https://205129.selcdn.ru/asu-kirov/files/photo/4/a/6/saved-20241129_111801_p30244.jpg</t>
  </si>
  <si>
    <t>https://205129.selcdn.ru/asu-kirov/files/photo/9/d/1/saved-20241129_112210_p26835.jpg</t>
  </si>
  <si>
    <t>д. Зубцово</t>
  </si>
  <si>
    <t>Малочисленный населённый пункт</t>
  </si>
  <si>
    <t>с 1 января по 30 апреля и с 1 октября по 31 декабря</t>
  </si>
  <si>
    <t>https://205129.selcdn.ru/asu-kirov/files/photo/0/b/a/saved-20241201_081659_p11785.jpg</t>
  </si>
  <si>
    <t>д. Охоткино</t>
  </si>
  <si>
    <t>https://205129.selcdn.ru/asu-kirov/files/photo/8/c/7/saved-20241201_093037_p23891.jpg</t>
  </si>
  <si>
    <t>д. Тогомово</t>
  </si>
  <si>
    <t>https://205129.selcdn.ru/asu-kirov/files/photo/8/c/b/saved-20241124_113052_p11797.jpg</t>
  </si>
  <si>
    <t>д. Ашланы</t>
  </si>
  <si>
    <t>https://205129.selcdn.ru/asu-kirov/files/photo/5/c/2/saved-20241201_055510_p18665.jpg</t>
  </si>
  <si>
    <t>д. Масленки</t>
  </si>
  <si>
    <t>https://205129.selcdn.ru/asu-kirov/files/photo/f/a/7/saved-20241107_111559_p21232.jpg</t>
  </si>
  <si>
    <t>https://205129.selcdn.ru/asu-kirov/files/photo/2/0/5/saved-20250122_083235_p21235.jpg</t>
  </si>
  <si>
    <t>с. Успенское</t>
  </si>
  <si>
    <t>https://205129.selcdn.ru/asu-kirov/files/photo/f/c/0/saved-20250122_103727_p18650.jpg</t>
  </si>
  <si>
    <t>с. Благовещенское</t>
  </si>
  <si>
    <t>https://205129.selcdn.ru/asu-kirov/files/photo/2/0/d/saved-20250122_102114_p21231.jpg</t>
  </si>
  <si>
    <t>д. Мулы</t>
  </si>
  <si>
    <t>https://205129.selcdn.ru/asu-kirov/files/photo/1/3/7/saved-20241202_120312_p21227.jpg</t>
  </si>
  <si>
    <t>д. Немовщина</t>
  </si>
  <si>
    <t>https://205129.selcdn.ru/asu-kirov/files/photo/b/7/8/saved-20241202_131628_p32016.jpg</t>
  </si>
  <si>
    <t>д. Белая Гора</t>
  </si>
  <si>
    <t>Малочисленный населенный пункт (н.п. примыкает к с. Лекма)</t>
  </si>
  <si>
    <t>https://205129.selcdn.ru/asu-kirov/files/photo/c/0/4/saved-20241116_113913_p23294.jpg</t>
  </si>
  <si>
    <t>п. Белохолуницкий разъезд</t>
  </si>
  <si>
    <t>https://205129.selcdn.ru/asu-kirov/files/photo/3/2/f/saved-20241108_131719_p20050.jpg</t>
  </si>
  <si>
    <t>д. Беляевская</t>
  </si>
  <si>
    <t>Малочисленный населенный пункт (за данной площадкой закреплен
п. Программистов, в котором имеется всего 15 домовладений)</t>
  </si>
  <si>
    <t>https://205129.selcdn.ru/asu-kirov/files/photo/3/9/6/saved-20241202_141333_p20114.jpg</t>
  </si>
  <si>
    <t>д. Бурино</t>
  </si>
  <si>
    <t>https://205129.selcdn.ru/asu-kirov/files/photo/f/1/d/saved-20241129_112741_p24015.jpg</t>
  </si>
  <si>
    <t>д. Вага</t>
  </si>
  <si>
    <t>https://205129.selcdn.ru/asu-kirov/files/photo/1/7/d/saved-20241201_120520_p20086.jpg</t>
  </si>
  <si>
    <t>д. Верхнее Мочагино</t>
  </si>
  <si>
    <t>https://205129.selcdn.ru/asu-kirov/files/photo/0/4/3/saved-20241202_104541_p24152.jpg</t>
  </si>
  <si>
    <t>д. Дворец</t>
  </si>
  <si>
    <t>https://205129.selcdn.ru/asu-kirov/files/photo/c/d/a/saved-20241201_102635_p27573.jpg</t>
  </si>
  <si>
    <t>д. Зяблицы</t>
  </si>
  <si>
    <t>https://205129.selcdn.ru/asu-kirov/files/photo/f/9/2/saved-20241201_113504_p20135.jpg</t>
  </si>
  <si>
    <t>д. Колодкины</t>
  </si>
  <si>
    <t>https://205129.selcdn.ru/asu-kirov/files/photo/a/d/d/saved-20241125_083131_p27577.jpg</t>
  </si>
  <si>
    <t>с. Круглово</t>
  </si>
  <si>
    <t>https://205129.selcdn.ru/asu-kirov/files/photo/3/6/7/saved-20241129_112009_p24013.jpg</t>
  </si>
  <si>
    <t>д. Курешники</t>
  </si>
  <si>
    <t>https://205129.selcdn.ru/asu-kirov/files/photo/c/7/9/saved-20241128_124134_p22821.jpg</t>
  </si>
  <si>
    <t>д. Лопари</t>
  </si>
  <si>
    <t>https://205129.selcdn.ru/asu-kirov/files/photo/3/c/c/saved-20241116_110023_p23287.jpg</t>
  </si>
  <si>
    <t>д. Мокины</t>
  </si>
  <si>
    <t>https://205129.selcdn.ru/asu-kirov/files/photo/c/6/e/saved-20241201_113459_p24060.jpg</t>
  </si>
  <si>
    <t>д. Мяконьки</t>
  </si>
  <si>
    <t>https://205129.selcdn.ru/asu-kirov/files/photo/9/1/f/saved-20241125_122338_p23310.jpg</t>
  </si>
  <si>
    <t>п. Озерница</t>
  </si>
  <si>
    <t>https://205129.selcdn.ru/asu-kirov/files/photo/b/4/6/saved-20241201_122028_p24930.jpg</t>
  </si>
  <si>
    <t>д. Омсино</t>
  </si>
  <si>
    <t>https://205129.selcdn.ru/asu-kirov/files/photo/3/a/9/saved-20241202_110248_p20048.jpg</t>
  </si>
  <si>
    <t>п. Осарт</t>
  </si>
  <si>
    <t>https://205129.selcdn.ru/asu-kirov/files/photo/b/b/7/saved-20241201_111540_p20095.jpg</t>
  </si>
  <si>
    <t>д. Паскино</t>
  </si>
  <si>
    <t>https://205129.selcdn.ru/asu-kirov/files/photo/9/1/e/saved-20241202_110724_p20051.jpg</t>
  </si>
  <si>
    <t>п. Рыбопитомник</t>
  </si>
  <si>
    <t>https://205129.selcdn.ru/asu-kirov/files/photo/c/3/8/saved-20241129_073842_p22820.jpg</t>
  </si>
  <si>
    <t>п. Рычажное</t>
  </si>
  <si>
    <t>https://205129.selcdn.ru/asu-kirov/files/photo/f/6/a/saved-20241201_133147_p23379.jpg</t>
  </si>
  <si>
    <t>д. Слободка (Денисовское с/п)</t>
  </si>
  <si>
    <t>https://205129.selcdn.ru/asu-kirov/files/photo/c/3/1/saved-20241108_144707_p21059.jpg</t>
  </si>
  <si>
    <t>д. Солдаткинцы</t>
  </si>
  <si>
    <t>https://205129.selcdn.ru/asu-kirov/files/photo/1/4/4/saved-20241116_115723_p23308.jpg</t>
  </si>
  <si>
    <t>д. Сорвино</t>
  </si>
  <si>
    <t>https://205129.selcdn.ru/asu-kirov/files/photo/0/f/7/saved-20241202_140956_p20113.jpg</t>
  </si>
  <si>
    <t>д. Степкины</t>
  </si>
  <si>
    <t>https://205129.selcdn.ru/asu-kirov/files/photo/3/3/e/saved-20241202_133610_p20117.jpg</t>
  </si>
  <si>
    <t>д. Титихинцы</t>
  </si>
  <si>
    <t>https://205129.selcdn.ru/asu-kirov/files/photo/6/6/b/saved-20241125_105620_p27574.jpg</t>
  </si>
  <si>
    <t>д. Тороповщина</t>
  </si>
  <si>
    <t>https://205129.selcdn.ru/asu-kirov/files/photo/5/4/0/saved-20241116_115449_p23306.jpg</t>
  </si>
  <si>
    <t>д. Ужоговица</t>
  </si>
  <si>
    <t>https://205129.selcdn.ru/asu-kirov/files/photo/c/6/0/saved-20241202_092044_p23970.jpg</t>
  </si>
  <si>
    <t>д. Чирки (Ленинское с/п)</t>
  </si>
  <si>
    <t>https://205129.selcdn.ru/asu-kirov/files/photo/e/1/6/saved-20241201_113957_p24062.jpg</t>
  </si>
  <si>
    <t>д. Бабино</t>
  </si>
  <si>
    <t>https://205129.selcdn.ru/asu-kirov/files/photo/8/f/0/saved-20241130_104840_p12297.jpg</t>
  </si>
  <si>
    <t>д. Голомидово</t>
  </si>
  <si>
    <t>https://205129.selcdn.ru/asu-kirov/files/photo/5/9/e/saved-20241120_092408_p27287.jpg</t>
  </si>
  <si>
    <t>https://205129.selcdn.ru/asu-kirov/files/photo/9/d/5/saved-20241120_092642_p27288.jpg</t>
  </si>
  <si>
    <t>д. Дубовая</t>
  </si>
  <si>
    <t>https://205129.selcdn.ru/asu-kirov/files/photo/d/c/4/saved-20241123_121301_p12302.jpg</t>
  </si>
  <si>
    <t>д. Гиблянка</t>
  </si>
  <si>
    <t>https://205129.selcdn.ru/asu-kirov/files/photo/1/4/e/saved-20241114_125304_p29654.jpg</t>
  </si>
  <si>
    <t>д. Нежданово</t>
  </si>
  <si>
    <t>https://205129.selcdn.ru/asu-kirov/files/photo/7/c/0/saved-20241130_103626_p12315.jpg</t>
  </si>
  <si>
    <t>https://205129.selcdn.ru/asu-kirov/files/photo/f/e/7/saved-20241122_130536_p29659.jpg</t>
  </si>
  <si>
    <t>д. Мочалово</t>
  </si>
  <si>
    <t>Раз в 5 дней</t>
  </si>
  <si>
    <t>https://205129.selcdn.ru/asu-kirov/files/photo/d/f/a/saved-20241130_103150_p12313.jpg</t>
  </si>
  <si>
    <t>п. Нефтебаза</t>
  </si>
  <si>
    <t>https://205129.selcdn.ru/asu-kirov/files/photo/6/6/d/saved-20241118_130129_p27315.jpg</t>
  </si>
  <si>
    <t>д. Окольники</t>
  </si>
  <si>
    <t>https://205129.selcdn.ru/asu-kirov/files/photo/8/6/0/saved-20241130_154217_p12316.jpg</t>
  </si>
  <si>
    <t>д. Волчиха</t>
  </si>
  <si>
    <t>https://205129.selcdn.ru/asu-kirov/files/photo/5/a/f/saved-20241122_094012_p29455.jpg</t>
  </si>
  <si>
    <t>д. Метели</t>
  </si>
  <si>
    <t>https://205129.selcdn.ru/asu-kirov/files/photo/6/d/a/saved-20241114_112437_p29667.jpg</t>
  </si>
  <si>
    <t>д. Коряково</t>
  </si>
  <si>
    <t>https://205129.selcdn.ru/asu-kirov/files/photo/3/c/d/saved-20241114_121002_p29307.jpg</t>
  </si>
  <si>
    <t>д. Потрепухино</t>
  </si>
  <si>
    <t>https://205129.selcdn.ru/asu-kirov/files/photo/f/3/e/saved-20241108_093051_p29928.jpg</t>
  </si>
  <si>
    <t>д. Муляны</t>
  </si>
  <si>
    <t>https://205129.selcdn.ru/asu-kirov/files/photo/3/3/d/saved-20241127_083943_p16791.jpg</t>
  </si>
  <si>
    <t>ж.д. казарма 1083 км</t>
  </si>
  <si>
    <t>https://205129.selcdn.ru/asu-kirov/files/photo/1/0/b/saved-20241125_100114_p16763.jpg</t>
  </si>
  <si>
    <t>д. Большая Крутенка</t>
  </si>
  <si>
    <t>https://205129.selcdn.ru/asu-kirov/files/photo/9/3/c/saved-20241127_153411_p30046.jpg</t>
  </si>
  <si>
    <t>д. Большое Липово</t>
  </si>
  <si>
    <t>https://205129.selcdn.ru/asu-kirov/files/photo/2/b/c/saved-20241202_074120_p12379.jpg</t>
  </si>
  <si>
    <t>д. Буторята</t>
  </si>
  <si>
    <t>https://205129.selcdn.ru/asu-kirov/files/photo/4/0/f/saved-20241202_105957_p23056.jpg</t>
  </si>
  <si>
    <t>д. Высокая</t>
  </si>
  <si>
    <t>https://205129.selcdn.ru/asu-kirov/files/photo/d/1/9/saved-20241129_080103_p30040.jpg</t>
  </si>
  <si>
    <t>д. Гостовская</t>
  </si>
  <si>
    <t>https://205129.selcdn.ru/asu-kirov/files/photo/8/2/3/saved-20241203_110309_p29678.jpg</t>
  </si>
  <si>
    <t>д. Зотовцы</t>
  </si>
  <si>
    <t>https://205129.selcdn.ru/asu-kirov/files/photo/c/a/c/saved-20241203_093825_p29679.jpg</t>
  </si>
  <si>
    <t>д. Колеваты</t>
  </si>
  <si>
    <t>https://205129.selcdn.ru/asu-kirov/files/photo/1/9/6/saved-20241201_153941_p30039.jpg</t>
  </si>
  <si>
    <t>п. Крутенский</t>
  </si>
  <si>
    <t>Раз в пять дней</t>
  </si>
  <si>
    <t>https://205129.selcdn.ru/asu-kirov/files/photo/0/a/d/saved-20241203_102542_p30045.jpg</t>
  </si>
  <si>
    <t>д. Крутики</t>
  </si>
  <si>
    <t>https://205129.selcdn.ru/asu-kirov/files/photo/1/a/1/saved-20241202_050837_p12410.jpg</t>
  </si>
  <si>
    <t>https://205129.selcdn.ru/asu-kirov/files/photo/6/a/7/saved-20241202_094839_p23057.jpg</t>
  </si>
  <si>
    <t>д. Малые Первуши</t>
  </si>
  <si>
    <t>https://205129.selcdn.ru/asu-kirov/files/photo/1/c/7/saved-20241203_110958_p30043.jpg</t>
  </si>
  <si>
    <t>д. Немченята</t>
  </si>
  <si>
    <t>https://205129.selcdn.ru/asu-kirov/files/photo/6/c/1/saved-20241203_085511_p29702.jpg</t>
  </si>
  <si>
    <t>д. Панихины</t>
  </si>
  <si>
    <t>https://205129.selcdn.ru/asu-kirov/files/photo/4/6/c/saved-20241203_092639_p29467.jpg</t>
  </si>
  <si>
    <t>д. Протасы</t>
  </si>
  <si>
    <t>https://205129.selcdn.ru/asu-kirov/files/photo/9/e/1/saved-20241128_081921_p12412.jpg</t>
  </si>
  <si>
    <t>д. Стародубцевы</t>
  </si>
  <si>
    <t>https://205129.selcdn.ru/asu-kirov/files/photo/4/b/2/saved-20241202_083413_p12394.jpg</t>
  </si>
  <si>
    <t>д. Татары</t>
  </si>
  <si>
    <t>https://205129.selcdn.ru/asu-kirov/files/photo/e/5/3/saved-20241202_140156_p29318.jpg</t>
  </si>
  <si>
    <t>д. Тименки</t>
  </si>
  <si>
    <t>https://205129.selcdn.ru/asu-kirov/files/photo/4/7/3/saved-20241201_154427_p30038.jpg</t>
  </si>
  <si>
    <t>д. Шохренки</t>
  </si>
  <si>
    <t>https://205129.selcdn.ru/asu-kirov/files/photo/c/5/9/saved-20241202_095550_p23058.jpg</t>
  </si>
  <si>
    <t>Юрьянский муниципальный район</t>
  </si>
  <si>
    <t>д. Агалаченки</t>
  </si>
  <si>
    <t>https://205129.selcdn.ru/asu-kirov/files/photo/a/2/1/saved-20241201_145758_p27347.jpg</t>
  </si>
  <si>
    <t>д. Брязга</t>
  </si>
  <si>
    <t>https://205129.selcdn.ru/asu-kirov/files/photo/1/e/b/saved-20241201_175228_p25048.jpg</t>
  </si>
  <si>
    <t>д. Замежница</t>
  </si>
  <si>
    <t>https://205129.selcdn.ru/asu-kirov/files/photo/f/0/9/saved-20241201_144706_p25517.jpg</t>
  </si>
  <si>
    <t>д. Михоничи</t>
  </si>
  <si>
    <t>https://205129.selcdn.ru/asu-kirov/files/photo/b/9/4/saved-20241124_124429_p25183.jpg</t>
  </si>
  <si>
    <t>д. Тутыги</t>
  </si>
  <si>
    <t>Три раза в неделю</t>
  </si>
  <si>
    <t>https://205129.selcdn.ru/asu-kirov/files/photo/0/8/9/saved-20241201_182635_p25049.jpg</t>
  </si>
  <si>
    <t>д. Шура</t>
  </si>
  <si>
    <t>https://205129.selcdn.ru/asu-kirov/files/photo/0/8/2/saved-20241201_143420_p25513.jpg</t>
  </si>
  <si>
    <t>д. Большая Лайка</t>
  </si>
  <si>
    <t>https://205129.selcdn.ru/asu-kirov/files/photo/c/5/a/saved-20241126_071134_p25475.jpg</t>
  </si>
  <si>
    <t>д. Иванаи</t>
  </si>
  <si>
    <t>https://205129.selcdn.ru/asu-kirov/files/photo/c/5/5/saved-20241129_122529_p30764.jpg</t>
  </si>
  <si>
    <t>д. Катанур</t>
  </si>
  <si>
    <t>https://205129.selcdn.ru/asu-kirov/files/photo/e/1/0/saved-20241203_080000_p25481.jpg</t>
  </si>
  <si>
    <t>д. Кляпино</t>
  </si>
  <si>
    <t>https://205129.selcdn.ru/asu-kirov/files/photo/d/2/c/saved-20241108_074608_p25496.jpg</t>
  </si>
  <si>
    <t>д. Митреичи</t>
  </si>
  <si>
    <t>https://205129.selcdn.ru/asu-kirov/files/photo/9/2/1/saved-20241201_091643_p29159.jpg</t>
  </si>
  <si>
    <t>д. Митюши</t>
  </si>
  <si>
    <t>https://205129.selcdn.ru/asu-kirov/files/photo/6/c/8/saved-20241201_071612_p25346.jpg</t>
  </si>
  <si>
    <t>д. Петухово</t>
  </si>
  <si>
    <t>https://205129.selcdn.ru/asu-kirov/files/photo/4/1/3/saved-20241202_095318_p25526.jpg</t>
  </si>
  <si>
    <t>д. Пиринда</t>
  </si>
  <si>
    <t>https://205129.selcdn.ru/asu-kirov/files/photo/d/a/d/saved-20241201_075754_p25427.jpg</t>
  </si>
  <si>
    <t>д. Рыжаково</t>
  </si>
  <si>
    <t>https://205129.selcdn.ru/asu-kirov/files/photo/a/c/8/saved-20241201_081502_p25401.jpg</t>
  </si>
  <si>
    <t>д. Симаничи</t>
  </si>
  <si>
    <t>https://205129.selcdn.ru/asu-kirov/files/photo/4/9/d/saved-20241201_103445_p25478.jpg</t>
  </si>
  <si>
    <t>д. Студеново</t>
  </si>
  <si>
    <t>https://205129.selcdn.ru/asu-kirov/files/photo/d/8/b/saved-20241201_095535_p29870.jpg</t>
  </si>
  <si>
    <t>д. Токтаи</t>
  </si>
  <si>
    <t>https://205129.selcdn.ru/asu-kirov/files/photo/5/b/5/saved-20241202_132734_p21549.jpg</t>
  </si>
  <si>
    <t>*  в перечень малочисленных населенных пунктов отнесены населенные пункты Кировской области, численнось населения в которых не более 30 человек</t>
  </si>
  <si>
    <t>Перечень труднодоступных территорий, находящихся в зоне деятельности регионального оператора</t>
  </si>
  <si>
    <t>Афанасьевский муниципальный район, Афанасьевское городское поселение</t>
  </si>
  <si>
    <t>Афанасьевский муниципальный район, Бисеровское сельское поселение</t>
  </si>
  <si>
    <t>Афанасьевский муниципальный район, Борское сельское поселение</t>
  </si>
  <si>
    <t>д. Часовня, д. Лаврушата, д. Ванино, д. Никишата</t>
  </si>
  <si>
    <t>Афанасьевский муниципальный район, Гординское сельское поселение</t>
  </si>
  <si>
    <t>д. Нижняя Колотовка, д. Казаковы,   д. Верхняя Колотовка,   д. Федотята 1-е</t>
  </si>
  <si>
    <t>Афанасьевский муниципальный район, Ичетовкинское сельское поселение</t>
  </si>
  <si>
    <t>д. Васильевская, д. Васильевская 1-я, д. Лома, д. Харины, д. Костино, д. Ивановская, д. Трактовые</t>
  </si>
  <si>
    <t>Афанасьевский муниципальный район, Лыткинское сельское поселение</t>
  </si>
  <si>
    <t>п. Лытка, п. Томызь</t>
  </si>
  <si>
    <t>Афанасьевский муниципальный район, Пашинское сельское поселение</t>
  </si>
  <si>
    <t>д. Верхняя Кедра, д. Макаровская,  п. Камский, д. Фроловская, д. Даньки, д. Любихино,  д. Карагай</t>
  </si>
  <si>
    <t>Белохолуницкий муниципальный район, Белохолуницкое городское поселение</t>
  </si>
  <si>
    <t>Белохолуницкий муниципальный район, Быдановское сельское поселение</t>
  </si>
  <si>
    <t>Белохолуницкий муниципальный район, Всехсвятское сельское поселение</t>
  </si>
  <si>
    <t>Белохолуницкий муниципальный район, Гуренское сельское поселение</t>
  </si>
  <si>
    <t>Белохолуницкий муниципальный район, Дубровское сельское поселение</t>
  </si>
  <si>
    <t>п. Речной (п. Дубровка, ул. Лесная, 3)</t>
  </si>
  <si>
    <t>Белохолуницкий муниципальный район, Климковское сельское поселение</t>
  </si>
  <si>
    <t>Белохолуницкий муниципальный район, Подрезчихинское сельское поселение</t>
  </si>
  <si>
    <t>Белохолуницкий муниципальный район, Поломское сельское поселение</t>
  </si>
  <si>
    <t>Белохолуницкий муниципальный район, Прокопьевское сельское поселение</t>
  </si>
  <si>
    <t>Белохолуницкий муниципальный район, Ракаловское сельское поселение</t>
  </si>
  <si>
    <t>Белохолуницкий муниципальный район, Троицкое сельское поселение</t>
  </si>
  <si>
    <t>п. Каменное</t>
  </si>
  <si>
    <t>д. Туманы, с. Рождественское</t>
  </si>
  <si>
    <t>Верхнекамский муниципальный район, Кайское сельское поселение</t>
  </si>
  <si>
    <t>Верхнекамский муниципальный район, Камское сельское поселение</t>
  </si>
  <si>
    <t>п. Камский, п. Тупрунка, п. Перерва</t>
  </si>
  <si>
    <t>Верхнекамский муниципальный район, Кирсинское городское поселение</t>
  </si>
  <si>
    <t>Верхнекамский муниципальный район, Лесное городское поселение</t>
  </si>
  <si>
    <t>Верхнекамский муниципальный район, Лойнское сельское поселение</t>
  </si>
  <si>
    <t>Верхнекамский муниципальный район, Рудничное городское поселение</t>
  </si>
  <si>
    <t>Верхнекамский муниципальный район, Светлополянское городское поселение</t>
  </si>
  <si>
    <t>Верхнекамский муниципальный район, Созимское сельское поселение</t>
  </si>
  <si>
    <t>Верхнекамский муниципальный район, Чусовское сельское поселение</t>
  </si>
  <si>
    <t>п. Чус, п. Ожмегово</t>
  </si>
  <si>
    <t>Верхошижемский муниципальный район, Верхошижемское городское поселение</t>
  </si>
  <si>
    <t>Верхошижемский муниципальный район, Зоновское сельское поселение</t>
  </si>
  <si>
    <t>Верхошижемский муниципальный район, Калачиговское сельское поселение</t>
  </si>
  <si>
    <t>Верхошижемский муниципальный район, Косинское сельское поселение</t>
  </si>
  <si>
    <t>Верхошижемский муниципальный район, Мякишинское сельское поселение</t>
  </si>
  <si>
    <t>Верхошижемский муниципальный район, Пунгинское сельское поселение</t>
  </si>
  <si>
    <t>Верхошижемский муниципальный район, Среднеивкинское сельское поселение</t>
  </si>
  <si>
    <t>Верхошижемский муниципальный район, Сырдинское сельское поселение</t>
  </si>
  <si>
    <t>Верхошижемский муниципальный район, Угорское сельское поселение</t>
  </si>
  <si>
    <t>Вятскополянский муниципальный район, Гремячевское сельское поселение</t>
  </si>
  <si>
    <t>Вятскополянский муниципальный район, Ершовское сельское поселение</t>
  </si>
  <si>
    <t>Вятскополянский муниципальный район, Краснополянское городское поселение</t>
  </si>
  <si>
    <t>Вятскополянский муниципальный район, Кулыжское сельское поселение</t>
  </si>
  <si>
    <t>Вятскополянский муниципальный район, Новобурецкое сельское поселение</t>
  </si>
  <si>
    <t>Вятскополянский муниципальный район, Омгинское сельское поселение</t>
  </si>
  <si>
    <t>п. Матанский Кордон, с. Суши</t>
  </si>
  <si>
    <t>Вятскополянский муниципальный район, Слудское сельское поселение</t>
  </si>
  <si>
    <t>Вятскополянский муниципальный район, Сосновское городское поселение</t>
  </si>
  <si>
    <t>г. Сосновка, Набережная улица, 1; 
г. Сосновка, ул. Заречная, 10; 
г. Сосновка, ул. Красная Горка</t>
  </si>
  <si>
    <t>Вятскополянский муниципальный район, Среднетойменское сельское поселение</t>
  </si>
  <si>
    <t>Вятскополянский муниципальный район, Среднешунское сельское поселение</t>
  </si>
  <si>
    <t>Вятскополянский муниципальный район, Старопинигерское сельское поселение</t>
  </si>
  <si>
    <t>Вятскополянский муниципальный район, Усть-Люгинское сельское поселение</t>
  </si>
  <si>
    <t>Вятскополянский муниципальный район, Чекашевское сельское поселение</t>
  </si>
  <si>
    <t>Городской округ Киров, Ленинский район</t>
  </si>
  <si>
    <t>Городской округ Киров, Нововятский район</t>
  </si>
  <si>
    <t>Городской округ Киров, Октябрьский район</t>
  </si>
  <si>
    <t>Городской округ Киров, Первомайский район</t>
  </si>
  <si>
    <t>Даровской муниципальный район, Верховонданское сельское поселение</t>
  </si>
  <si>
    <t>Даровской муниципальный район, Вонданское сельское поселение</t>
  </si>
  <si>
    <t>Даровской муниципальный район, Даровское городское поселение</t>
  </si>
  <si>
    <t>Даровской муниципальный район, Кобрское сельское поселение</t>
  </si>
  <si>
    <t>Даровской муниципальный район, Лузянское сельское поселение</t>
  </si>
  <si>
    <t>Даровской муниципальный район, Пиксурское сельское поселение</t>
  </si>
  <si>
    <t>ЗАТО Первомайский</t>
  </si>
  <si>
    <t>Зуевский муниципальный район, Зуевское городское поселение</t>
  </si>
  <si>
    <t>Зуевский муниципальный район, Зуевское сельское поселение</t>
  </si>
  <si>
    <t>Зуевский муниципальный район, Кордяжское сельское поселение</t>
  </si>
  <si>
    <t>Зуевский муниципальный район, Косинское сельское поселение</t>
  </si>
  <si>
    <t>Зуевский муниципальный район, Мухинское сельское поселение</t>
  </si>
  <si>
    <t>д Опаренки, д. Сухинцы</t>
  </si>
  <si>
    <t>Зуевский муниципальный район, Октябрьское сельское поселение</t>
  </si>
  <si>
    <t>Зуевский муниципальный район, Сезеневское сельское поселение</t>
  </si>
  <si>
    <t>с Сезенево, п. Мотоус, п. Чепецкий</t>
  </si>
  <si>
    <t>Зуевский муниципальный район, Семушинское сельское поселение</t>
  </si>
  <si>
    <t>Зуевский муниципальный район, Соколовское сельское поселение</t>
  </si>
  <si>
    <t>Зуевский муниципальный район, Сунское сельское поселение</t>
  </si>
  <si>
    <t>Кильмезский муниципальный район, Большепорекское сельское поселение</t>
  </si>
  <si>
    <t>Кильмезский муниципальный район, Бурашевское сельское поселение</t>
  </si>
  <si>
    <t>Кильмезский муниципальный район, Вихаревское сельское поселение</t>
  </si>
  <si>
    <t>Кильмезский муниципальный район, Дамаскинское сельское поселение</t>
  </si>
  <si>
    <t>с. Такашур,  д. Кокуевка</t>
  </si>
  <si>
    <t>Кильмезский муниципальный район, Зимнякское сельское поселение</t>
  </si>
  <si>
    <t>Кильмезский муниципальный район, Кильмезское городское поселение</t>
  </si>
  <si>
    <t>Кильмезский муниципальный район, Малокильмезское сельское поселение</t>
  </si>
  <si>
    <t>д. Пикшинерь, д. Кабачки</t>
  </si>
  <si>
    <t>Кильмезский муниципальный район, Моторское сельское поселение</t>
  </si>
  <si>
    <t>Кильмезский муниципальный район, Паскинское сельское поселение</t>
  </si>
  <si>
    <t>Кильмезский муниципальный район, Рыбно-Ватажское сельское поселение</t>
  </si>
  <si>
    <t>Кильмезский муниципальный район, Селинское сельское поселение</t>
  </si>
  <si>
    <t>Кильмезский муниципальный район, Чернушское сельское поселение</t>
  </si>
  <si>
    <t>п. Чернушка, п. Аркульский, п. Максимовский</t>
  </si>
  <si>
    <t>Кирово-Чепецкий муниципальный район, Бурмакинское сельское поселение</t>
  </si>
  <si>
    <t>Кирово-Чепецкий муниципальный район, Коныпское сельское поселение</t>
  </si>
  <si>
    <t>Кирово-Чепецкий муниципальный район, Кстининское сельское поселение</t>
  </si>
  <si>
    <t>ж/д станция Полой</t>
  </si>
  <si>
    <t>Кирово-Чепецкий муниципальный район, Мокрецовское сельское поселение</t>
  </si>
  <si>
    <t>Кирово-Чепецкий муниципальный район, Пасеговское сельское поселение</t>
  </si>
  <si>
    <t>Кирово-Чепецкий муниципальный район, Поломское сельское поселение</t>
  </si>
  <si>
    <t>Кирово-Чепецкий муниципальный район, Просницкое сельское поселение</t>
  </si>
  <si>
    <t>Кирово-Чепецкий муниципальный район, Селезеневское сельское поселение</t>
  </si>
  <si>
    <t>Кирово-Чепецкий муниципальный район, Фатеевское сельское поселение</t>
  </si>
  <si>
    <t>Кирово-Чепецкий муниципальный район, Федяковское сельское поселение</t>
  </si>
  <si>
    <t>Кирово-Чепецкий муниципальный район, Филипповское сельское поселение</t>
  </si>
  <si>
    <t>Кирово-Чепецкий муниципальный район, Чепецкое сельское поселение</t>
  </si>
  <si>
    <t>Кирово-Чепецкий муниципальный район, Чувашевское сельское поселение</t>
  </si>
  <si>
    <t>Котельничский муниципальный район, Александровское сельское поселение</t>
  </si>
  <si>
    <t>Котельничский муниципальный район, Биртяевское сельское поселение</t>
  </si>
  <si>
    <t>Котельничский муниципальный район, Вишкильское сельское поселение</t>
  </si>
  <si>
    <t>Котельничский муниципальный район, Ежихинское сельское поселение</t>
  </si>
  <si>
    <t>ж/д станция Ежиха</t>
  </si>
  <si>
    <t>Котельничский муниципальный район, Зайцевское сельское поселение</t>
  </si>
  <si>
    <t>Котельничский муниципальный район, Карпушинское сельское поселение</t>
  </si>
  <si>
    <t>Котельничский муниципальный район, Комсомольское сельское поселение</t>
  </si>
  <si>
    <t>Котельничский муниципальный район, Котельничское сельское поселение</t>
  </si>
  <si>
    <t>Котельничский муниципальный район, Красногорское сельское поселение</t>
  </si>
  <si>
    <t>Котельничский муниципальный район, Макарьевское сельское поселение</t>
  </si>
  <si>
    <t>Котельничский муниципальный район, Молотниковское сельское поселение</t>
  </si>
  <si>
    <t>Котельничский муниципальный район, Морозовское сельское поселение</t>
  </si>
  <si>
    <t>Котельничский муниципальный район, Покровское сельское поселение</t>
  </si>
  <si>
    <t>Котельничский муниципальный район, Родичевское сельское поселение</t>
  </si>
  <si>
    <t>Котельничский муниципальный район, Светловское сельское поселение</t>
  </si>
  <si>
    <t>Котельничский муниципальный район, Спасское сельское поселение</t>
  </si>
  <si>
    <t>Котельничский муниципальный район, Сретенское сельское поселение</t>
  </si>
  <si>
    <t>Котельничский муниципальный район, Чистопольское сельское поселение</t>
  </si>
  <si>
    <t>Котельничский муниципальный район, Юбилейное сельское поселение</t>
  </si>
  <si>
    <t>Котельничский муниципальный район, Юрьевское сельское поселение</t>
  </si>
  <si>
    <t>д. Скурихинская</t>
  </si>
  <si>
    <t>Куменский муниципальный район, Березниковское сельское поселение</t>
  </si>
  <si>
    <t>Куменский муниципальный район, Большеперелазское сельское поселение</t>
  </si>
  <si>
    <t>Куменский муниципальный район, Верхобыстрицкое сельское поселение</t>
  </si>
  <si>
    <t>Куменский муниципальный район, Вичевское сельское поселение</t>
  </si>
  <si>
    <t>Куменский муниципальный район, Вожгальское сельское поселение</t>
  </si>
  <si>
    <t>Куменский муниципальный район, Куменское городское поселение</t>
  </si>
  <si>
    <t>Куменский муниципальный район, Куменское сельское поселение</t>
  </si>
  <si>
    <t>Куменский муниципальный район, Нижнеивкинское городское поселение</t>
  </si>
  <si>
    <t>Куменский муниципальный район, Речное сельское поселение</t>
  </si>
  <si>
    <t>Лебяжский муниципальный район, Ветошкинское сельское поселение</t>
  </si>
  <si>
    <t>Лебяжский муниципальный район, Лажское сельское поселение</t>
  </si>
  <si>
    <t>Лебяжский муниципальный район, Лебяжское городское поселение</t>
  </si>
  <si>
    <t>Лебяжский муниципальный район, Михеевское сельское поселение</t>
  </si>
  <si>
    <t>Лузский муниципальный район, Лальское городское поселение</t>
  </si>
  <si>
    <t>Лузский муниципальный район, Лузское городское поселение</t>
  </si>
  <si>
    <t>п. Христофорово, д. Каравайково</t>
  </si>
  <si>
    <t>Лузский муниципальный район, Папуловское сельское поселение</t>
  </si>
  <si>
    <t>д. Папулово, д. Ерзовка, д. Антипино, п. Боровица,д. Пестовская, д. Лопотово, д. Андреева Гора, д. Егошинская, п. Уга, д. Мясовская</t>
  </si>
  <si>
    <t>Малмыжский муниципальный район, Аджимское сельское поселение</t>
  </si>
  <si>
    <t>д. Верхняя, д. Исаково, д. Исаево</t>
  </si>
  <si>
    <t>Малмыжский муниципальный район, Арыкское сельское поселение</t>
  </si>
  <si>
    <t>Малмыжский муниципальный район, Большекитякское сельское поселение</t>
  </si>
  <si>
    <t>с. Большой Китяк, д. Старый Ноныгерь,  д. Средний Ноныгерь, д. Кошай, д. Акбатырево,  д. Малый Китяк, д. Янгулово, д. Старый Бурец</t>
  </si>
  <si>
    <t>Малмыжский муниципальный район, Каксинвайское сельское поселение</t>
  </si>
  <si>
    <t>д. Малая Шабанка, д. Новый Малмыж, д. Каксинша, д. Канамаш, д. Новый Буртек, д. Новый Кокуй</t>
  </si>
  <si>
    <t>Малмыжский муниципальный район, Калининское сельское поселение</t>
  </si>
  <si>
    <t>Малмыжский муниципальный район, Константиновское сельское поселение</t>
  </si>
  <si>
    <t>Малмыжский муниципальный район, Малмыжское городское поселение</t>
  </si>
  <si>
    <t>Малмыжский муниципальный район, Мари-Малмыжское сельское поселение</t>
  </si>
  <si>
    <t>д. Старый Кокуй, с. Мари-Малмыж</t>
  </si>
  <si>
    <t>Малмыжский муниципальный район, Мелетское сельское поселение</t>
  </si>
  <si>
    <t>Малмыжский муниципальный район, Новосмаильское сельское поселение</t>
  </si>
  <si>
    <t>Малмыжский муниципальный район, Плотбищенское сельское поселение</t>
  </si>
  <si>
    <t>п. Плотбище, п. Арпорек</t>
  </si>
  <si>
    <t>Малмыжский муниципальный район, Преображенское сельское поселение</t>
  </si>
  <si>
    <t>Малмыжский муниципальный район, Ральниковское сельское поселение</t>
  </si>
  <si>
    <t>д. Марьял, д. Пивоварово</t>
  </si>
  <si>
    <t>Малмыжский муниципальный район, Рожкинское сельское поселение</t>
  </si>
  <si>
    <t>Малмыжский муниципальный район, Савальское сельское поселение</t>
  </si>
  <si>
    <t>Малмыжский муниципальный район, Староирюкское сельское поселение</t>
  </si>
  <si>
    <t>Малмыжский муниципальный район, Старотушкинское сельское поселение</t>
  </si>
  <si>
    <t>Малмыжский муниципальный район, Тат-Верх-Гоньбинское сельское поселение</t>
  </si>
  <si>
    <t>Мурашинский муниципальный район, Мурашинское городское поселение</t>
  </si>
  <si>
    <t>Мурашинский муниципальный район, Мурашинское сельское поселение</t>
  </si>
  <si>
    <t>Нагорский муниципальный район, Кобринское сельское поселение</t>
  </si>
  <si>
    <t>п. Орлецы, п. Кобра</t>
  </si>
  <si>
    <t>Нагорский муниципальный район, Метелевское сельское поселение</t>
  </si>
  <si>
    <t>д. Комарово, п. Бажелка</t>
  </si>
  <si>
    <t>Нагорский муниципальный район, Мулинское сельское поселение</t>
  </si>
  <si>
    <t>д. Назаровцы, д. Зуевцы, д. Качонки</t>
  </si>
  <si>
    <t>Нагорский муниципальный район, Нагорское городское поселение</t>
  </si>
  <si>
    <t>Нагорский муниципальный район, Синегорское сельское поселение</t>
  </si>
  <si>
    <t>Нагорский муниципальный район, Чеглаковское сельское поселение</t>
  </si>
  <si>
    <t>Немский муниципальный район, Архангельское сельское поселение</t>
  </si>
  <si>
    <t>Немский муниципальный район, Ильинское сельское поселение</t>
  </si>
  <si>
    <t>Немский муниципальный район, Немское городское поселение</t>
  </si>
  <si>
    <t>Немский муниципальный район, Немское сельское поселение</t>
  </si>
  <si>
    <t>Нолинский муниципальный район, Аркульское городское поселение</t>
  </si>
  <si>
    <t>Нолинский муниципальный район, Красноярское сельское поселение</t>
  </si>
  <si>
    <t>Нолинский муниципальный район, Кырчанское сельское поселение</t>
  </si>
  <si>
    <t>Нолинский муниципальный район, Лудянское сельское поселение</t>
  </si>
  <si>
    <t>Нолинский муниципальный район, Медведское сельское поселение</t>
  </si>
  <si>
    <t>Нолинский муниципальный район, Нолинское городское поселение</t>
  </si>
  <si>
    <t>Нолинский муниципальный район, Перевозское сельское поселение</t>
  </si>
  <si>
    <t>Нолинский муниципальный район, Рябиновское сельское поселение</t>
  </si>
  <si>
    <t>Нолинский муниципальный район, Татауровское сельское поселение</t>
  </si>
  <si>
    <t>Нолинский муниципальный район, Шварихинское сельское поселение</t>
  </si>
  <si>
    <t>Омутнинский муниципальный район, Белореченское сельское поселение</t>
  </si>
  <si>
    <t>Омутнинский муниципальный район, Восточное городское поселение</t>
  </si>
  <si>
    <t>Омутнинский муниципальный район, Вятское сельское поселение</t>
  </si>
  <si>
    <t>Омутнинский муниципальный район, Залазнинское сельское поселение</t>
  </si>
  <si>
    <t>Омутнинский муниципальный район, Леснополянское сельское поселение</t>
  </si>
  <si>
    <t>Омутнинский муниципальный район, Омутнинское городское поселение</t>
  </si>
  <si>
    <t>Омутнинский муниципальный район, Песковское городское поселение</t>
  </si>
  <si>
    <t>Омутнинский муниципальный район, Чернохолуницкое сельское поселение</t>
  </si>
  <si>
    <t>Омутнинский муниципальный район, Шахровское сельское поселение</t>
  </si>
  <si>
    <t>Опаринский муниципальный район, Альмежское сельское поселение</t>
  </si>
  <si>
    <t>Опаринский муниципальный район, Вазюкское сельское поселение</t>
  </si>
  <si>
    <t>Опаринский муниципальный район, Заринское сельское поселение</t>
  </si>
  <si>
    <t>Опаринский муниципальный район, Маромицкое сельское поселение</t>
  </si>
  <si>
    <t>Опаринский муниципальный район, Опаринское городское поселение</t>
  </si>
  <si>
    <t>Опаринский муниципальный район, Речное сельское поселение</t>
  </si>
  <si>
    <t>Опаринский муниципальный район, Стрельское сельское поселение</t>
  </si>
  <si>
    <t>Оричевский муниципальный район, Адышевское сельское поселение</t>
  </si>
  <si>
    <t>Оричевский муниципальный район, Быстрицкое сельское поселение</t>
  </si>
  <si>
    <t>Оричевский муниципальный район, Гарское сельское поселение</t>
  </si>
  <si>
    <t>Оричевский муниципальный район, Истобенское сельское поселение</t>
  </si>
  <si>
    <t>д. Целищевы</t>
  </si>
  <si>
    <t>Оричевский муниципальный район, Коршикское сельское поселение</t>
  </si>
  <si>
    <t>Оричевский муниципальный район, Кучелаповское сельское поселение</t>
  </si>
  <si>
    <t>Оричевский муниципальный район, Лёвинское городское поселение</t>
  </si>
  <si>
    <t>Оричевский муниципальный район, Лугоболотное сельское поселение</t>
  </si>
  <si>
    <t>Оричевский муниципальный район, Мирнинское городское поселение</t>
  </si>
  <si>
    <t>Оричевский муниципальный район, Оричевское городское поселение</t>
  </si>
  <si>
    <t>Оричевский муниципальный район, Пищальское сельское поселение</t>
  </si>
  <si>
    <t>Оричевский муниципальный район, Пустошенское сельское поселение</t>
  </si>
  <si>
    <t>Оричевский муниципальный район, Спас-Талицкое сельское поселение</t>
  </si>
  <si>
    <t>д. Замятины</t>
  </si>
  <si>
    <t>Оричевский муниципальный район, Стрижевское городское поселение</t>
  </si>
  <si>
    <t>Оричевский муниципальный район, Суводское сельское поселение</t>
  </si>
  <si>
    <t>Оричевский муниципальный район, Торфяное сельское поселение</t>
  </si>
  <si>
    <t>Оричевский муниципальный район, Усовское сельское поселение</t>
  </si>
  <si>
    <t>Оричевский муниципальный район, Шалеговское сельское поселение</t>
  </si>
  <si>
    <t>Орловский муниципальный район, Орловское городское поселение</t>
  </si>
  <si>
    <t>Орловский муниципальный район, Орловское сельское поселение</t>
  </si>
  <si>
    <t>Пижанский муниципальный район, Ахмановское сельское поселение</t>
  </si>
  <si>
    <t>д. Третий Ластик, д. Первый Ластик, д. Кабатчено</t>
  </si>
  <si>
    <t>Пижанский муниципальный район, Безводнинское сельское поселение</t>
  </si>
  <si>
    <t xml:space="preserve"> д. Подчасовня, д. Пичанур, д. Большая Шуйма, д. Чертенки, д. Солоял, д. Новый Починок,  д. Парфенки, д. Борисенки</t>
  </si>
  <si>
    <t>Пижанский муниципальный район, Войское сельское поселение</t>
  </si>
  <si>
    <t>д. Сотниково</t>
  </si>
  <si>
    <t>Пижанский муниципальный район, Ижевское сельское поселение</t>
  </si>
  <si>
    <t>д. Борок, д. Лом-Комары, с. Иж, с. Соломино, д. Чекмари, д. Турусиново</t>
  </si>
  <si>
    <t>Пижанский муниципальный район, Обуховское сельское поселение</t>
  </si>
  <si>
    <t>с. Обухово, д. Бурдино, д. Шарыгино</t>
  </si>
  <si>
    <t>Пижанский муниципальный район, Пижанское городское поселение</t>
  </si>
  <si>
    <t>д. Большой Кулянур, д. Артемейка, д. Ятманово, д. Чернеево, д. Большое Копылово, д. Большая Пижанка</t>
  </si>
  <si>
    <t>Подосиновский муниципальный район, Демьяновское городское поселение</t>
  </si>
  <si>
    <t>Подосиновский муниципальный район, Пинюгское городское поселение</t>
  </si>
  <si>
    <t>Подосиновский муниципальный район, Подосиновское городское поселение</t>
  </si>
  <si>
    <t>Подосиновский муниципальный район, Пушемское сельское поселение</t>
  </si>
  <si>
    <t>Подосиновский муниципальный район, Утмановское сельское поселение</t>
  </si>
  <si>
    <t>Подосиновский муниципальный район, Яхреньгское сельское поселение</t>
  </si>
  <si>
    <t>д. Ерши, д. Успенское, д. Масленки, с. Благовещенское, с. Старица</t>
  </si>
  <si>
    <t>Слободской муниципальный район, Бобинское сельское поселение</t>
  </si>
  <si>
    <t>Слободской муниципальный район, Вахрушевское городское поселение</t>
  </si>
  <si>
    <t>Слободской муниципальный район, Денисовское сельское поселение</t>
  </si>
  <si>
    <t>Слободской муниципальный район, Закаринское сельское поселение</t>
  </si>
  <si>
    <t>Слободской муниципальный район, Ильинское сельское поселение</t>
  </si>
  <si>
    <t>п. Разъезд</t>
  </si>
  <si>
    <t>Слободской муниципальный район, Каринское сельское поселение</t>
  </si>
  <si>
    <t>Слободской муниципальный район, Ленинское сельское поселение</t>
  </si>
  <si>
    <t>Слободской муниципальный район, Озерницкое сельское поселение</t>
  </si>
  <si>
    <t>с. Казань, д. Рычажное</t>
  </si>
  <si>
    <t>Слободской муниципальный район, Октябрьское сельское поселение</t>
  </si>
  <si>
    <t>Слободской муниципальный район, Светозаревское сельское поселение</t>
  </si>
  <si>
    <t>Слободской муниципальный район, Стуловское сельское поселение</t>
  </si>
  <si>
    <t>Слободской муниципальный район, Шестаковское сельское поселение</t>
  </si>
  <si>
    <t>Слободской муниципальный район, Шиховское сельское поселение</t>
  </si>
  <si>
    <t>д. Навалихины, д. Боровые</t>
  </si>
  <si>
    <t>Советский муниципальный район, Греховское сельское поселение</t>
  </si>
  <si>
    <t>Советский муниципальный район, Зашижемское сельское поселение</t>
  </si>
  <si>
    <t>Советский муниципальный район, Ильинское сельское поселение</t>
  </si>
  <si>
    <t>Советский муниципальный район, Кичминское сельское поселение</t>
  </si>
  <si>
    <t>Советский муниципальный район, Колянурское сельское поселение</t>
  </si>
  <si>
    <t>Советский муниципальный район, Лесниковское сельское поселение</t>
  </si>
  <si>
    <t>Советский муниципальный район, Лошкаринское сельское поселение</t>
  </si>
  <si>
    <t>Советский муниципальный район, Мокинское сельское поселение</t>
  </si>
  <si>
    <t>Советский муниципальный район, Родыгинское сельское поселение</t>
  </si>
  <si>
    <t>Советский муниципальный район, Советское городское поселение</t>
  </si>
  <si>
    <t>Сунский муниципальный район, Большевистское сельское поселение</t>
  </si>
  <si>
    <t>Сунский муниципальный район, Кокуйское сельское поселение</t>
  </si>
  <si>
    <t>Сунский муниципальный район, Курчумское сельское поселение</t>
  </si>
  <si>
    <t>Сунский муниципальный район, Сунское городское поселение</t>
  </si>
  <si>
    <t>Тужинский муниципальный район, Грековское сельское поселение</t>
  </si>
  <si>
    <t>Тужинский муниципальный район, Михайловское сельское поселение</t>
  </si>
  <si>
    <t>Тужинский муниципальный район, Ныровское сельское поселение</t>
  </si>
  <si>
    <t>Тужинский муниципальный район, Пачинское сельское поселение</t>
  </si>
  <si>
    <t>д. Вынур, д. Кидалсоло, д. Устье</t>
  </si>
  <si>
    <t>Тужинский муниципальный район, Тужинское городское поселение</t>
  </si>
  <si>
    <t>Унинский муниципальный район, Астраханское сельское поселение</t>
  </si>
  <si>
    <t>Унинский муниципальный район, Елганское сельское поселение</t>
  </si>
  <si>
    <t>Унинский муниципальный район, Канахинское сельское поселение</t>
  </si>
  <si>
    <t>Унинский муниципальный район, Комаровское сельское поселение</t>
  </si>
  <si>
    <t>Унинский муниципальный район, Малополомское сельское поселение</t>
  </si>
  <si>
    <t>Унинский муниципальный район, Порезское сельское поселение</t>
  </si>
  <si>
    <t>Унинский муниципальный район, Сардыкское сельское поселение</t>
  </si>
  <si>
    <t>Унинский муниципальный район, Сосновское сельское поселение</t>
  </si>
  <si>
    <t>с. Сосновка, с. Верхолемье</t>
  </si>
  <si>
    <t>Унинский муниципальный район, Унинское городское поселение</t>
  </si>
  <si>
    <t>д. Малиновка, д. Алыповцы</t>
  </si>
  <si>
    <t>Уржумский муниципальный район, Байсинское сельское поселение</t>
  </si>
  <si>
    <t>Уржумский муниципальный район, Большеройское селькое поселение</t>
  </si>
  <si>
    <t>Уржумский муниципальный район, Буйское сельское поселение</t>
  </si>
  <si>
    <t>починок Лебедевский, д. Сюба</t>
  </si>
  <si>
    <t>Уржумский муниципальный район, Донауровское сельское поселение</t>
  </si>
  <si>
    <t>Уржумский муниципальный район, Лазаревское сельское поселение</t>
  </si>
  <si>
    <t>починок Шурма-Никольский, д. Ешпаево</t>
  </si>
  <si>
    <t>Уржумский муниципальный район, Лопьяльское сельское поселение</t>
  </si>
  <si>
    <t>Уржумский муниципальный район, Петровское сельское поселение</t>
  </si>
  <si>
    <t>Уржумский муниципальный район, Пиляндышевское сельское поселение</t>
  </si>
  <si>
    <t>Уржумский муниципальный район, Рублевское сельское поселение</t>
  </si>
  <si>
    <t>д. Адово, д. Кончара, д. Мари-Мерзино, д. Меркуши</t>
  </si>
  <si>
    <t>Уржумский муниципальный район, Русско-Турекское сельское поселение</t>
  </si>
  <si>
    <t>Уржумский муниципальный район, Савиновское сельское поселение</t>
  </si>
  <si>
    <t>Уржумский муниципальный район, Уржумское городское поселение</t>
  </si>
  <si>
    <t>Уржумский муниципальный район, Уржумское сельское поселение</t>
  </si>
  <si>
    <t>Уржумский муниципальный район, Шурминское сельское поселение</t>
  </si>
  <si>
    <t>д. Баи, д. Чукша,  д. Паньшонки, д. Вогульцы, п. Первомайский, д. Филейка, с. Полом, ул. Заречная, 35</t>
  </si>
  <si>
    <t>Шабалинский муниципальный район, Высокораменское сельское поселение</t>
  </si>
  <si>
    <t>Шабалинский муниципальный район, Гостовское сельское поселение</t>
  </si>
  <si>
    <t>п. Шохорда, с. Николаевское</t>
  </si>
  <si>
    <t>Шабалинский муниципальный район, Ленинское городское поселение</t>
  </si>
  <si>
    <t>Шабалинский муниципальный район, Новотроицкое сельское поселение</t>
  </si>
  <si>
    <t>Шабалинский муниципальный район, Черновское сельское поселение</t>
  </si>
  <si>
    <t>Юрьянский муниципальный район, Великорецкое сельское поселение</t>
  </si>
  <si>
    <t>Юрьянский муниципальный район, Верховинское сельское поселение</t>
  </si>
  <si>
    <t>Юрьянский муниципальный район, Гирсовское сельское поселение</t>
  </si>
  <si>
    <t>Юрьянский муниципальный район, Загарское сельское поселение</t>
  </si>
  <si>
    <t>Юрьянский муниципальный район, Ивановское сельское поселение</t>
  </si>
  <si>
    <t>Юрьянский муниципальный район, Медянское сельское поселение</t>
  </si>
  <si>
    <t>Юрьянский муниципальный район, Мурыгинское городское поселение</t>
  </si>
  <si>
    <t>Юрьянский муниципальный район, Подгорцевское сельское поселение</t>
  </si>
  <si>
    <t>Юрьянский муниципальный район, Юрьянское городское поселение</t>
  </si>
  <si>
    <t>Яранский муниципальный район, Знаменское сельское поселение</t>
  </si>
  <si>
    <t>д. Большие Шувары, д. Щеглы</t>
  </si>
  <si>
    <t>Яранский муниципальный район, Кугальское сельское поселение</t>
  </si>
  <si>
    <t>Яранский муниципальный район, Кугушергское сельское поселение</t>
  </si>
  <si>
    <t>Яранский муниципальный район, Никольское сельское поселение</t>
  </si>
  <si>
    <t>Яранский муниципальный район, Никулятское сельское поселение</t>
  </si>
  <si>
    <t>Яранский муниципальный район, Опытнопольское сельское поселение</t>
  </si>
  <si>
    <t>Яранский муниципальный район, Салобелякское сельское поселение</t>
  </si>
  <si>
    <t>Яранский муниципальный район, Сердежское сельское поселение</t>
  </si>
  <si>
    <t>Яранский муниципальный район, Шкаланское сельское поселение</t>
  </si>
  <si>
    <t>Яранский муниципальный район, Яранское городское поселение</t>
  </si>
  <si>
    <t xml:space="preserve">5.2. Перечень малочисленных населенных пунктов на территории Кировской области </t>
  </si>
  <si>
    <t>Период отсутствия доступа (весений период)</t>
  </si>
  <si>
    <t>Период отсутствия доступа (осенний период)</t>
  </si>
  <si>
    <t>Тип сбора</t>
  </si>
  <si>
    <t>Информация об установленных контейнерах</t>
  </si>
  <si>
    <t>количество, шт.</t>
  </si>
  <si>
    <t>объем 1 контейнера, куб.м</t>
  </si>
  <si>
    <t>д. Часовня</t>
  </si>
  <si>
    <t>снятие понтонного моста в р-не д. Светлаковы в период повышения уровня воды в р. Кама</t>
  </si>
  <si>
    <t xml:space="preserve"> 09.04 по 13.05</t>
  </si>
  <si>
    <t>Боковой</t>
  </si>
  <si>
    <t>д. Лаврушата</t>
  </si>
  <si>
    <t>д. Ванино</t>
  </si>
  <si>
    <t>д. Никишата</t>
  </si>
  <si>
    <t>п. Камский</t>
  </si>
  <si>
    <t>снятие понтонного моста в р-не п. Камский в период повышения уровня воды в р. Кама</t>
  </si>
  <si>
    <t>с 08.04 по 04.05</t>
  </si>
  <si>
    <t>д. Фроловская</t>
  </si>
  <si>
    <t>п. Лытка</t>
  </si>
  <si>
    <t>п. Томызь</t>
  </si>
  <si>
    <t>с 04.04 по 04.05</t>
  </si>
  <si>
    <t>д. Харины</t>
  </si>
  <si>
    <t>Сезонная распутица</t>
  </si>
  <si>
    <t>с 09.04 по 01.05</t>
  </si>
  <si>
    <t>с 25.09 по 20.10</t>
  </si>
  <si>
    <t>д. Костино</t>
  </si>
  <si>
    <t>с 07.04 по 03.05</t>
  </si>
  <si>
    <t>д. Ивановская</t>
  </si>
  <si>
    <t>с 08.04 по 02.05</t>
  </si>
  <si>
    <t>д. Трактовые</t>
  </si>
  <si>
    <t>с 06.04 по 13.05</t>
  </si>
  <si>
    <t>д. Казаковы</t>
  </si>
  <si>
    <t>с 08.04 по 26.04</t>
  </si>
  <si>
    <t>д. Нижняя Колотовка</t>
  </si>
  <si>
    <t>д. Карагай</t>
  </si>
  <si>
    <t>с 02.04 по 21.05</t>
  </si>
  <si>
    <t>д. Верхняя Кедра</t>
  </si>
  <si>
    <t>с 02.04 по 27.05</t>
  </si>
  <si>
    <t>д. Даньки</t>
  </si>
  <si>
    <t>д. Любихино</t>
  </si>
  <si>
    <t>с 23.03 по 21.05</t>
  </si>
  <si>
    <t>д. Макаровская</t>
  </si>
  <si>
    <t>с 29.03 по 23.05</t>
  </si>
  <si>
    <t>д. Лома</t>
  </si>
  <si>
    <t>с 02.04 по 02.06</t>
  </si>
  <si>
    <t>д. Верхняя Колотовка</t>
  </si>
  <si>
    <t>с 02.04 по 02.05</t>
  </si>
  <si>
    <t>д. Федотята 1-е</t>
  </si>
  <si>
    <t>д. Васильевская</t>
  </si>
  <si>
    <t>д. Васильевская 1-я</t>
  </si>
  <si>
    <t>с 16.04 по 22.04</t>
  </si>
  <si>
    <t>разбор моста в р-не п. Подрезчиха в период повышения уровня воды в р. Вятка</t>
  </si>
  <si>
    <t>с 09.04 по 28.05</t>
  </si>
  <si>
    <t>п. Речной Рейд (Речной)</t>
  </si>
  <si>
    <t>повышение уровня реки Вятка, затопление автомобильной дороги</t>
  </si>
  <si>
    <t>с 25.04 по 10.05</t>
  </si>
  <si>
    <t>с 06.04 по 04.05</t>
  </si>
  <si>
    <t>с 01.10. по 31.10</t>
  </si>
  <si>
    <t>д. Туманы</t>
  </si>
  <si>
    <t>сезонная распутица дорог</t>
  </si>
  <si>
    <t>с 10.04 по 30.04</t>
  </si>
  <si>
    <t>с. Рождественское</t>
  </si>
  <si>
    <t>п. Чус</t>
  </si>
  <si>
    <t>разбор моста в р-не п. Чус в период повышения уровня воды в р. Кама</t>
  </si>
  <si>
    <t>с 10.04 по 05.06</t>
  </si>
  <si>
    <t>п. Ожмегово</t>
  </si>
  <si>
    <t>п. Тупрунка</t>
  </si>
  <si>
    <t>п. Матанский Кордон</t>
  </si>
  <si>
    <t>с 15.03 по 01.05</t>
  </si>
  <si>
    <t>с 10.10. по 20.11.</t>
  </si>
  <si>
    <t>с. Суши</t>
  </si>
  <si>
    <t>г. Сосновка, Набережная улица, 1</t>
  </si>
  <si>
    <t>разрешенная максимальная масса моста через р. Пыжманка не более 3,5 тонн</t>
  </si>
  <si>
    <t>г. Сосновка, ул. Заречная, 10</t>
  </si>
  <si>
    <t>г. Сосновка, ул. Красная Горка</t>
  </si>
  <si>
    <t>с Сезенево</t>
  </si>
  <si>
    <t>половодье р. Чепца                                                (разбор моста)</t>
  </si>
  <si>
    <t>с 30.03 по 02.06</t>
  </si>
  <si>
    <t>Верхний</t>
  </si>
  <si>
    <t>п. Мотоус</t>
  </si>
  <si>
    <t>половодье р. Чепца                              (разбор моста)</t>
  </si>
  <si>
    <t>п. Чепецкий</t>
  </si>
  <si>
    <t>половодье р. Чепца                                  (разбор моста)</t>
  </si>
  <si>
    <t>д Опаренки</t>
  </si>
  <si>
    <t>с 29.03 по 05.05</t>
  </si>
  <si>
    <t>с 15.10. по 15.11</t>
  </si>
  <si>
    <t>д. Сухинцы</t>
  </si>
  <si>
    <t>д. Ушаково</t>
  </si>
  <si>
    <t>с 21.03 по 16.05</t>
  </si>
  <si>
    <t>д. Пижанчурга</t>
  </si>
  <si>
    <t>с 29.03 по 02.05</t>
  </si>
  <si>
    <t>с 08.04 по 01.05</t>
  </si>
  <si>
    <t>д. Навалихи</t>
  </si>
  <si>
    <t xml:space="preserve">Прикреплено к контейнерной площадке в п. Льнозавод, д. 4 </t>
  </si>
  <si>
    <t>Кильмезский муниципальный район</t>
  </si>
  <si>
    <t>п. Чернушка</t>
  </si>
  <si>
    <t>половодье р. Кильмезь (разбор моста)</t>
  </si>
  <si>
    <t>с 25.03 по 30.05</t>
  </si>
  <si>
    <t>Задний</t>
  </si>
  <si>
    <t>п. Аркульский</t>
  </si>
  <si>
    <t>п. Максимовский</t>
  </si>
  <si>
    <t>с 28.03 по 30.05</t>
  </si>
  <si>
    <t>с. Такашур</t>
  </si>
  <si>
    <t>с 14.03 по 04.05</t>
  </si>
  <si>
    <t>с 20.10. по 20.11.</t>
  </si>
  <si>
    <t xml:space="preserve"> д. Кокуевка</t>
  </si>
  <si>
    <t>с 23.03 по 22.04</t>
  </si>
  <si>
    <t>с 26.03 по 22.04</t>
  </si>
  <si>
    <t>д. Пикшинерь</t>
  </si>
  <si>
    <t>с 23.03 по 04.05</t>
  </si>
  <si>
    <t>д. Кабачки</t>
  </si>
  <si>
    <t>с 17.03 по 13.04</t>
  </si>
  <si>
    <t>с 25.03 по 15.04</t>
  </si>
  <si>
    <t xml:space="preserve"> Кирово-Чепецкий муницпальный район</t>
  </si>
  <si>
    <t>37 (по данным администрации)</t>
  </si>
  <si>
    <t>с 10.03 по 20.05</t>
  </si>
  <si>
    <t>с 05.10 по 20.11</t>
  </si>
  <si>
    <t>Котельничский муниципальный район</t>
  </si>
  <si>
    <t>с 04.04. по 28.05.</t>
  </si>
  <si>
    <t>с 14.10. по 28.11.</t>
  </si>
  <si>
    <t>с 09.04. по 12.05.</t>
  </si>
  <si>
    <t>Куменский муниципальный район</t>
  </si>
  <si>
    <t>с 20.04 по 05.05</t>
  </si>
  <si>
    <t>с 25.10. по 25.11.</t>
  </si>
  <si>
    <t>с 24.03 по 19.04</t>
  </si>
  <si>
    <t>п. Христофорово</t>
  </si>
  <si>
    <t>с 10.10. по 10.11.</t>
  </si>
  <si>
    <t>д. Каравайково</t>
  </si>
  <si>
    <t>с 20.03 по 22.04</t>
  </si>
  <si>
    <t>д. Папулово</t>
  </si>
  <si>
    <t>снятие понтонного моста в р-не п. Красавино в период повышения уровня воды в р. Луза</t>
  </si>
  <si>
    <t>с 19.03 по 18.05</t>
  </si>
  <si>
    <t>д. Ерзовка</t>
  </si>
  <si>
    <t>д. Антипино</t>
  </si>
  <si>
    <t>п. Боровица</t>
  </si>
  <si>
    <t>д. Пестовская</t>
  </si>
  <si>
    <t>д. Лопотово</t>
  </si>
  <si>
    <t>д. Андреева Гора</t>
  </si>
  <si>
    <t>д. Егошинская</t>
  </si>
  <si>
    <t>п. Уга</t>
  </si>
  <si>
    <t>д. Мясовская</t>
  </si>
  <si>
    <t>Малмыжский муниципальный район</t>
  </si>
  <si>
    <t>д. Верхняя</t>
  </si>
  <si>
    <t>с 27.03 по 27.04</t>
  </si>
  <si>
    <t>д. Исаково</t>
  </si>
  <si>
    <t>д. Исаево</t>
  </si>
  <si>
    <t>с 30.03 по 27.04</t>
  </si>
  <si>
    <t>с 24.03 по 02.05</t>
  </si>
  <si>
    <t>с. Большой Китяк</t>
  </si>
  <si>
    <t>с 05.04 по 23.04</t>
  </si>
  <si>
    <t>д. Старый Ноныгерь</t>
  </si>
  <si>
    <t>д. Средний Ноныгерь</t>
  </si>
  <si>
    <t>д. Кошай</t>
  </si>
  <si>
    <t>д. Акбатырево</t>
  </si>
  <si>
    <t xml:space="preserve"> д. Малый Китяк</t>
  </si>
  <si>
    <t>д. Янгулово</t>
  </si>
  <si>
    <t>д. Старый Бурец</t>
  </si>
  <si>
    <t>д. Малая Шабанка</t>
  </si>
  <si>
    <t>с 24.03 по 26.04</t>
  </si>
  <si>
    <t>д. Новый Малмыж</t>
  </si>
  <si>
    <t>д. Каксинша</t>
  </si>
  <si>
    <t>д. Канамаш</t>
  </si>
  <si>
    <t>д. Новый Буртек</t>
  </si>
  <si>
    <t>д. Новый Кокуй</t>
  </si>
  <si>
    <t>с 24.03 по 29.04</t>
  </si>
  <si>
    <t>д. Старый Кокуй, ул. Центральная, 87</t>
  </si>
  <si>
    <t>с 26.03 по 03.05</t>
  </si>
  <si>
    <t>п. Плотбище</t>
  </si>
  <si>
    <t>с 24.02 по 30.05</t>
  </si>
  <si>
    <t>п. Арпорек</t>
  </si>
  <si>
    <t>д. Марьял</t>
  </si>
  <si>
    <t>с 23.03 по 27.04</t>
  </si>
  <si>
    <t>с 31.03 по 16.05</t>
  </si>
  <si>
    <t>Помешочный</t>
  </si>
  <si>
    <t>иное</t>
  </si>
  <si>
    <t>с 23.03 по 20.04</t>
  </si>
  <si>
    <t>д. Пивоварово</t>
  </si>
  <si>
    <t>23.03 - 27.04</t>
  </si>
  <si>
    <t xml:space="preserve">Прикреплено к контейнерной площадке в с. Ральники, ул. Школьная, д. 20 </t>
  </si>
  <si>
    <t>с. Мари-Малмыж, ул. Веселотрудская, 5</t>
  </si>
  <si>
    <t>с 29.03 по 03.05</t>
  </si>
  <si>
    <t>с 30.03 по 11.04</t>
  </si>
  <si>
    <t>п. Орлецы</t>
  </si>
  <si>
    <t>половодье р. Кобра (разбор моста)</t>
  </si>
  <si>
    <t>с 31.03 по 29.05</t>
  </si>
  <si>
    <t>п. Кобра</t>
  </si>
  <si>
    <t>с 11.04 по 24.05</t>
  </si>
  <si>
    <t>д. Назаровцы</t>
  </si>
  <si>
    <t>с 20.03 по 19.05</t>
  </si>
  <si>
    <t>с 20.09. по 20.11</t>
  </si>
  <si>
    <t>д. Зуевцы</t>
  </si>
  <si>
    <t>д. Качонки</t>
  </si>
  <si>
    <t>п. Бажелка</t>
  </si>
  <si>
    <t>д. Комарово</t>
  </si>
  <si>
    <t>Опаринский муниципальный округ</t>
  </si>
  <si>
    <t>с 12.03 по 22.05</t>
  </si>
  <si>
    <t>1 бункер
2 контейнера</t>
  </si>
  <si>
    <t>8
0,75</t>
  </si>
  <si>
    <t>с 17.04 по 26.05</t>
  </si>
  <si>
    <t>с 01.10. по 30.04. проживающих нет</t>
  </si>
  <si>
    <t>с 07.03 по 30.05</t>
  </si>
  <si>
    <t>с 29.09. по 20.11</t>
  </si>
  <si>
    <t>с 20.04 по 04.05</t>
  </si>
  <si>
    <t>д. Лом-Комары</t>
  </si>
  <si>
    <t>с 03.04 по 24.04</t>
  </si>
  <si>
    <t xml:space="preserve"> д. Подчасовня</t>
  </si>
  <si>
    <t>с 07.03 по 21.05</t>
  </si>
  <si>
    <t>с 19.03 по 23.04</t>
  </si>
  <si>
    <t>д. Большая Шуйма</t>
  </si>
  <si>
    <t>с 26.03 по 23.04</t>
  </si>
  <si>
    <t>д. Чертенки</t>
  </si>
  <si>
    <t>с 07.03 по 23.04</t>
  </si>
  <si>
    <t>д. Солоял</t>
  </si>
  <si>
    <t>с 07.03 по 30.04</t>
  </si>
  <si>
    <t>д. Новый Починок</t>
  </si>
  <si>
    <t xml:space="preserve"> д. Парфенки</t>
  </si>
  <si>
    <t>с 13.02 по 21.05</t>
  </si>
  <si>
    <t xml:space="preserve">д. Ятманово </t>
  </si>
  <si>
    <t>с 16.03 по 24.05</t>
  </si>
  <si>
    <t>с 05.03 по 14.05</t>
  </si>
  <si>
    <t>д. Большая Пижанка</t>
  </si>
  <si>
    <t>д. Третий Ластик</t>
  </si>
  <si>
    <t>д. Первый Ластик</t>
  </si>
  <si>
    <t>д. Бурдино</t>
  </si>
  <si>
    <t>д. Шарыгино</t>
  </si>
  <si>
    <t>с. Обухово, ул. Коммуны, 34</t>
  </si>
  <si>
    <t>с. Обухово, ул. Первомайская, 2</t>
  </si>
  <si>
    <t>с. Соломино</t>
  </si>
  <si>
    <t>д. Чекмари</t>
  </si>
  <si>
    <t>с. Иж</t>
  </si>
  <si>
    <t>д. Турусиново</t>
  </si>
  <si>
    <t>Сезонная распутица дорог</t>
  </si>
  <si>
    <t>с 20.03 по 15.05</t>
  </si>
  <si>
    <t>с 10.10. по 30.11</t>
  </si>
  <si>
    <t>с 30.03 по 12.06</t>
  </si>
  <si>
    <t>с 25.09. по 15.11</t>
  </si>
  <si>
    <t>д. Успенское</t>
  </si>
  <si>
    <t>с 20.04 по 04.06</t>
  </si>
  <si>
    <t>с. Старица</t>
  </si>
  <si>
    <t>распутица дорог</t>
  </si>
  <si>
    <t>с. Казань</t>
  </si>
  <si>
    <t>с 30.03 по 23.05</t>
  </si>
  <si>
    <t>с 15.09. по 25.10</t>
  </si>
  <si>
    <t>д. Навалихины</t>
  </si>
  <si>
    <t>д. Боровые</t>
  </si>
  <si>
    <t>д. Рычажное</t>
  </si>
  <si>
    <t>Тужинский муниципальный округ</t>
  </si>
  <si>
    <t>д. Вынур</t>
  </si>
  <si>
    <t>с 22.03 по 12.04</t>
  </si>
  <si>
    <t>с 22.09 по 20.11</t>
  </si>
  <si>
    <t>д. Кидалсоло</t>
  </si>
  <si>
    <t>с 28.03 по 12.04</t>
  </si>
  <si>
    <t>д. Устье</t>
  </si>
  <si>
    <t>Унинский муниципальный округ</t>
  </si>
  <si>
    <t>с. Сосновка</t>
  </si>
  <si>
    <t>с. Верхолемье</t>
  </si>
  <si>
    <t>с 14.10. по 20.11</t>
  </si>
  <si>
    <t>д. Малиновка</t>
  </si>
  <si>
    <t>д. Алыповцы</t>
  </si>
  <si>
    <t>Уржумский муниципальный район</t>
  </si>
  <si>
    <t>с 22.03 по 05.06</t>
  </si>
  <si>
    <t>с 05.10 по 22.11</t>
  </si>
  <si>
    <t>с 14.01 по 24.05</t>
  </si>
  <si>
    <t>д. Адово</t>
  </si>
  <si>
    <t>д. Кончара</t>
  </si>
  <si>
    <t xml:space="preserve">д. Мари-Мерзино </t>
  </si>
  <si>
    <t>с 15.02 по 22.05</t>
  </si>
  <si>
    <t>д. Меркуши</t>
  </si>
  <si>
    <t>починок Лебедевский</t>
  </si>
  <si>
    <t>с 12.03 по 24.05</t>
  </si>
  <si>
    <t>д. Сюба</t>
  </si>
  <si>
    <t>с 16.01 по 24.05</t>
  </si>
  <si>
    <t>с 19.03 по 20.05</t>
  </si>
  <si>
    <t>с 26.03 по 15.04</t>
  </si>
  <si>
    <t>починок Шурма-Никольский</t>
  </si>
  <si>
    <t>с 10.03 по 05.05</t>
  </si>
  <si>
    <t>д. Ешпаево</t>
  </si>
  <si>
    <t>с 10.03 по 14.04</t>
  </si>
  <si>
    <t>д. Баи</t>
  </si>
  <si>
    <t>с 28.03 по 30.04</t>
  </si>
  <si>
    <t>с 15.10. по 27.11</t>
  </si>
  <si>
    <t>д. Чукша</t>
  </si>
  <si>
    <t xml:space="preserve"> д. Паньшонки</t>
  </si>
  <si>
    <t>с 09.04 по 30.04</t>
  </si>
  <si>
    <t>д. Вогульцы</t>
  </si>
  <si>
    <t>с 31.03 по  30.04</t>
  </si>
  <si>
    <t>п. Первомайский</t>
  </si>
  <si>
    <t>с 06.04 по 30.05</t>
  </si>
  <si>
    <t>с. Полом, ул. Заречная, 35</t>
  </si>
  <si>
    <t>д. Филейка</t>
  </si>
  <si>
    <t>п. Шохорда</t>
  </si>
  <si>
    <t>02.04 - 31.05</t>
  </si>
  <si>
    <t>с 15.10 по 25.11</t>
  </si>
  <si>
    <t>с. Николаевское</t>
  </si>
  <si>
    <t>29.03 - 15.05</t>
  </si>
  <si>
    <t>20.03 - 21.04</t>
  </si>
  <si>
    <t>д. Большие Шувары</t>
  </si>
  <si>
    <t>21.03 - 22.04</t>
  </si>
  <si>
    <t>д. Щеглы</t>
  </si>
  <si>
    <t>Итог</t>
  </si>
  <si>
    <t xml:space="preserve">5.2. Перечень труднодоступных населенных пунктов на территории Кировской области </t>
  </si>
  <si>
    <t>д. Ушаково, д. Пижанчурга, 
п. Льнозавод, д. Навалихи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</si>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</sst>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vertAlign val="superscript"/>
      <sz val="12"/>
      <color rgb="FF333333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43" fontId="13" fillId="0" borderId="0" applyFont="0" applyFill="0" applyBorder="0" applyAlignment="0" applyProtection="0"/>
  </cellStyleXfs>
  <cellXfs count="171">
    <xf numFmtId="0" fontId="0" fillId="0" borderId="0" xfId="0"/>
    <xf numFmtId="0" fontId="1" fillId="0" borderId="2" xfId="0" applyFont="1" applyBorder="1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3" borderId="0" xfId="0" applyFill="1"/>
    <xf numFmtId="0" fontId="5" fillId="2" borderId="7" xfId="0" applyFont="1" applyFill="1" applyBorder="1" applyAlignment="1">
      <alignment horizontal="center" vertical="center" wrapText="1"/>
    </xf>
    <xf numFmtId="0" fontId="10" fillId="0" borderId="1" xfId="1" applyBorder="1" applyAlignment="1">
      <alignment wrapText="1"/>
    </xf>
    <xf numFmtId="0" fontId="6" fillId="2" borderId="10" xfId="0" applyFont="1" applyFill="1" applyBorder="1" applyAlignment="1">
      <alignment vertical="center" wrapText="1"/>
    </xf>
    <xf numFmtId="0" fontId="0" fillId="0" borderId="1" xfId="0" applyBorder="1"/>
    <xf numFmtId="0" fontId="5" fillId="3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12" fillId="0" borderId="0" xfId="0" applyFont="1"/>
    <xf numFmtId="0" fontId="5" fillId="3" borderId="7" xfId="0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1" fontId="5" fillId="3" borderId="7" xfId="0" applyNumberFormat="1" applyFont="1" applyFill="1" applyBorder="1" applyAlignment="1">
      <alignment horizontal="center" vertical="center" wrapText="1"/>
    </xf>
    <xf numFmtId="1" fontId="6" fillId="3" borderId="10" xfId="0" applyNumberFormat="1" applyFont="1" applyFill="1" applyBorder="1" applyAlignment="1">
      <alignment vertical="center" wrapText="1"/>
    </xf>
    <xf numFmtId="1" fontId="6" fillId="3" borderId="12" xfId="0" applyNumberFormat="1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1" fontId="8" fillId="3" borderId="7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" fontId="9" fillId="3" borderId="10" xfId="0" applyNumberFormat="1" applyFont="1" applyFill="1" applyBorder="1" applyAlignment="1">
      <alignment vertical="center" wrapText="1"/>
    </xf>
    <xf numFmtId="0" fontId="9" fillId="3" borderId="10" xfId="0" applyFont="1" applyFill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1" xfId="2" applyNumberFormat="1" applyFont="1" applyBorder="1" applyAlignment="1">
      <alignment horizontal="right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14" fontId="8" fillId="0" borderId="9" xfId="0" applyNumberFormat="1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6" xfId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4" fontId="5" fillId="3" borderId="6" xfId="0" applyNumberFormat="1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 wrapText="1"/>
    </xf>
    <xf numFmtId="2" fontId="5" fillId="3" borderId="6" xfId="0" applyNumberFormat="1" applyFont="1" applyFill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4" fontId="5" fillId="3" borderId="9" xfId="0" applyNumberFormat="1" applyFont="1" applyFill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center" vertical="center" wrapText="1"/>
    </xf>
    <xf numFmtId="1" fontId="5" fillId="3" borderId="2" xfId="0" applyNumberFormat="1" applyFont="1" applyFill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/>
    </xf>
    <xf numFmtId="1" fontId="5" fillId="3" borderId="9" xfId="0" applyNumberFormat="1" applyFont="1" applyFill="1" applyBorder="1" applyAlignment="1">
      <alignment horizontal="center" vertical="center" wrapText="1"/>
    </xf>
    <xf numFmtId="2" fontId="5" fillId="3" borderId="9" xfId="0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0" fillId="3" borderId="0" xfId="0" applyFill="1" applyBorder="1"/>
    <xf numFmtId="0" fontId="0" fillId="0" borderId="0" xfId="0" applyBorder="1"/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205129.selcdn.ru/asu-kirov/files/photo/9/d/1/saved-20241129_112210_p26835.jpg" TargetMode="External"/><Relationship Id="rId21" Type="http://schemas.openxmlformats.org/officeDocument/2006/relationships/hyperlink" Target="https://205129.selcdn.ru/asu-kirov/files/photo/7/a/1/saved-20241127_084441_p24249.jpg" TargetMode="External"/><Relationship Id="rId42" Type="http://schemas.openxmlformats.org/officeDocument/2006/relationships/hyperlink" Target="https://205129.selcdn.ru/asu-kirov/files/photo/b/6/e/saved-20240926_055304_p22633.jpg" TargetMode="External"/><Relationship Id="rId63" Type="http://schemas.openxmlformats.org/officeDocument/2006/relationships/hyperlink" Target="https://205129.selcdn.ru/asu-kirov/files/photo/d/7/e/saved-20241202_095236_p27303.jpg" TargetMode="External"/><Relationship Id="rId84" Type="http://schemas.openxmlformats.org/officeDocument/2006/relationships/hyperlink" Target="https://205129.selcdn.ru/asu-kirov/files/photo/f/1/8/saved-20241201_093613_p22725.jpg" TargetMode="External"/><Relationship Id="rId138" Type="http://schemas.openxmlformats.org/officeDocument/2006/relationships/hyperlink" Target="https://205129.selcdn.ru/asu-kirov/files/photo/9/1/f/saved-20241125_122338_p23310.jpg" TargetMode="External"/><Relationship Id="rId159" Type="http://schemas.openxmlformats.org/officeDocument/2006/relationships/hyperlink" Target="https://205129.selcdn.ru/asu-kirov/files/photo/f/e/7/saved-20241122_130536_p29659.jpg" TargetMode="External"/><Relationship Id="rId170" Type="http://schemas.openxmlformats.org/officeDocument/2006/relationships/hyperlink" Target="https://205129.selcdn.ru/asu-kirov/files/photo/1/e/b/saved-20241201_175228_p25048.jpg" TargetMode="External"/><Relationship Id="rId191" Type="http://schemas.openxmlformats.org/officeDocument/2006/relationships/hyperlink" Target="https://205129.selcdn.ru/asu-kirov/files/photo/d/f/3/saved-20241120_110853_p22050.jpg" TargetMode="External"/><Relationship Id="rId205" Type="http://schemas.openxmlformats.org/officeDocument/2006/relationships/hyperlink" Target="https://205129.selcdn.ru/asu-kirov/files/photo/1/9/6/saved-20241201_153941_p30039.jpg" TargetMode="External"/><Relationship Id="rId226" Type="http://schemas.openxmlformats.org/officeDocument/2006/relationships/hyperlink" Target="https://205129.selcdn.ru/asu-kirov/files/photo/4/9/d/saved-20241201_103445_p25478.jpg" TargetMode="External"/><Relationship Id="rId107" Type="http://schemas.openxmlformats.org/officeDocument/2006/relationships/hyperlink" Target="https://205129.selcdn.ru/asu-kirov/files/photo/7/5/3/saved-20241021_115408_p26961.jpg" TargetMode="External"/><Relationship Id="rId11" Type="http://schemas.openxmlformats.org/officeDocument/2006/relationships/hyperlink" Target="https://205129.selcdn.ru/asu-kirov/files/photo/6/1/a/saved-20241129_101741_p25725.jpg" TargetMode="External"/><Relationship Id="rId32" Type="http://schemas.openxmlformats.org/officeDocument/2006/relationships/hyperlink" Target="https://205129.selcdn.ru/asu-kirov/files/photo/b/9/7/saved-20241026_085517_p23381.jpg" TargetMode="External"/><Relationship Id="rId53" Type="http://schemas.openxmlformats.org/officeDocument/2006/relationships/hyperlink" Target="https://205129.selcdn.ru/asu-kirov/files/photo/d/3/f/saved-20240926_125316_p16671.jpg" TargetMode="External"/><Relationship Id="rId74" Type="http://schemas.openxmlformats.org/officeDocument/2006/relationships/hyperlink" Target="https://205129.selcdn.ru/asu-kirov/files/photo/d/6/9/saved-20241130_121329_p28275.jpg" TargetMode="External"/><Relationship Id="rId128" Type="http://schemas.openxmlformats.org/officeDocument/2006/relationships/hyperlink" Target="https://205129.selcdn.ru/asu-kirov/files/photo/f/1/d/saved-20241129_112741_p24015.jpg" TargetMode="External"/><Relationship Id="rId149" Type="http://schemas.openxmlformats.org/officeDocument/2006/relationships/hyperlink" Target="https://205129.selcdn.ru/asu-kirov/files/photo/6/6/b/saved-20241125_105620_p27574.jpg" TargetMode="External"/><Relationship Id="rId5" Type="http://schemas.openxmlformats.org/officeDocument/2006/relationships/hyperlink" Target="https://205129.selcdn.ru/asu-kirov/files/photo/4/0/a/saved-20240929_151455_p28334.jpg" TargetMode="External"/><Relationship Id="rId95" Type="http://schemas.openxmlformats.org/officeDocument/2006/relationships/hyperlink" Target="https://205129.selcdn.ru/asu-kirov/files/photo/8/1/c/saved-20241130_133005_p30745.jpg" TargetMode="External"/><Relationship Id="rId160" Type="http://schemas.openxmlformats.org/officeDocument/2006/relationships/hyperlink" Target="https://205129.selcdn.ru/asu-kirov/files/photo/d/f/a/saved-20241130_103150_p12313.jpg" TargetMode="External"/><Relationship Id="rId181" Type="http://schemas.openxmlformats.org/officeDocument/2006/relationships/hyperlink" Target="https://205129.selcdn.ru/asu-kirov/files/photo/3/e/b/saved-20250115_120904_p20493.jpg" TargetMode="External"/><Relationship Id="rId216" Type="http://schemas.openxmlformats.org/officeDocument/2006/relationships/hyperlink" Target="https://205129.selcdn.ru/asu-kirov/files/photo/c/5/9/saved-20241202_095550_p23058.jpg" TargetMode="External"/><Relationship Id="rId22" Type="http://schemas.openxmlformats.org/officeDocument/2006/relationships/hyperlink" Target="https://205129.selcdn.ru/asu-kirov/files/photo/2/b/5/saved-20241127_100612_p24230.jpg" TargetMode="External"/><Relationship Id="rId27" Type="http://schemas.openxmlformats.org/officeDocument/2006/relationships/hyperlink" Target="https://205129.selcdn.ru/asu-kirov/files/photo/b/e/8/saved-20241125_104416_p24438.jpg" TargetMode="External"/><Relationship Id="rId43" Type="http://schemas.openxmlformats.org/officeDocument/2006/relationships/hyperlink" Target="https://205129.selcdn.ru/asu-kirov/files/photo/d/d/e/saved-20241105_060416_p17741.jpg" TargetMode="External"/><Relationship Id="rId48" Type="http://schemas.openxmlformats.org/officeDocument/2006/relationships/hyperlink" Target="https://205129.selcdn.ru/asu-kirov/files/photo/e/a/4/saved-20241129_121647_p24904.jpg" TargetMode="External"/><Relationship Id="rId64" Type="http://schemas.openxmlformats.org/officeDocument/2006/relationships/hyperlink" Target="https://205129.selcdn.ru/asu-kirov/files/photo/9/5/6/saved-20241202_105824_p23024.jpg" TargetMode="External"/><Relationship Id="rId69" Type="http://schemas.openxmlformats.org/officeDocument/2006/relationships/hyperlink" Target="https://205129.selcdn.ru/asu-kirov/files/photo/1/e/1/saved-20241126_091547_p27304.jpg" TargetMode="External"/><Relationship Id="rId113" Type="http://schemas.openxmlformats.org/officeDocument/2006/relationships/hyperlink" Target="https://205129.selcdn.ru/asu-kirov/files/photo/f/5/0/saved-20241129_114811_p20587.jpg" TargetMode="External"/><Relationship Id="rId118" Type="http://schemas.openxmlformats.org/officeDocument/2006/relationships/hyperlink" Target="https://205129.selcdn.ru/asu-kirov/files/photo/0/b/a/saved-20241201_081659_p11785.jpg" TargetMode="External"/><Relationship Id="rId134" Type="http://schemas.openxmlformats.org/officeDocument/2006/relationships/hyperlink" Target="https://205129.selcdn.ru/asu-kirov/files/photo/3/6/7/saved-20241129_112009_p24013.jpg" TargetMode="External"/><Relationship Id="rId139" Type="http://schemas.openxmlformats.org/officeDocument/2006/relationships/hyperlink" Target="https://205129.selcdn.ru/asu-kirov/files/photo/b/4/6/saved-20241201_122028_p24930.jpg" TargetMode="External"/><Relationship Id="rId80" Type="http://schemas.openxmlformats.org/officeDocument/2006/relationships/hyperlink" Target="https://205129.selcdn.ru/asu-kirov/files/photo/d/4/a/saved-20241123_120523_p24188.jpg" TargetMode="External"/><Relationship Id="rId85" Type="http://schemas.openxmlformats.org/officeDocument/2006/relationships/hyperlink" Target="https://205129.selcdn.ru/asu-kirov/files/photo/0/5/f/saved-20241116_132300_p31386.jpg" TargetMode="External"/><Relationship Id="rId150" Type="http://schemas.openxmlformats.org/officeDocument/2006/relationships/hyperlink" Target="https://205129.selcdn.ru/asu-kirov/files/photo/5/4/0/saved-20241116_115449_p23306.jpg" TargetMode="External"/><Relationship Id="rId155" Type="http://schemas.openxmlformats.org/officeDocument/2006/relationships/hyperlink" Target="https://205129.selcdn.ru/asu-kirov/files/photo/9/d/5/saved-20241120_092642_p27288.jpg" TargetMode="External"/><Relationship Id="rId171" Type="http://schemas.openxmlformats.org/officeDocument/2006/relationships/hyperlink" Target="https://205129.selcdn.ru/asu-kirov/files/photo/f/0/9/saved-20241201_144706_p25517.jpg" TargetMode="External"/><Relationship Id="rId176" Type="http://schemas.openxmlformats.org/officeDocument/2006/relationships/hyperlink" Target="https://205129.selcdn.ru/asu-kirov/files/photo/c/3/a/saved-20241127_110227_p20686.jpg" TargetMode="External"/><Relationship Id="rId192" Type="http://schemas.openxmlformats.org/officeDocument/2006/relationships/hyperlink" Target="https://205129.selcdn.ru/asu-kirov/files/photo/c/1/d/saved-20241019_100046_p22157.jpg" TargetMode="External"/><Relationship Id="rId197" Type="http://schemas.openxmlformats.org/officeDocument/2006/relationships/hyperlink" Target="https://205129.selcdn.ru/asu-kirov/files/photo/7/b/0/saved-20241121_095512_p22071.jpg" TargetMode="External"/><Relationship Id="rId206" Type="http://schemas.openxmlformats.org/officeDocument/2006/relationships/hyperlink" Target="https://205129.selcdn.ru/asu-kirov/files/photo/0/a/d/saved-20241203_102542_p30045.jpg" TargetMode="External"/><Relationship Id="rId227" Type="http://schemas.openxmlformats.org/officeDocument/2006/relationships/hyperlink" Target="https://205129.selcdn.ru/asu-kirov/files/photo/d/8/b/saved-20241201_095535_p29870.jpg" TargetMode="External"/><Relationship Id="rId201" Type="http://schemas.openxmlformats.org/officeDocument/2006/relationships/hyperlink" Target="https://205129.selcdn.ru/asu-kirov/files/photo/4/0/f/saved-20241202_105957_p23056.jpg" TargetMode="External"/><Relationship Id="rId222" Type="http://schemas.openxmlformats.org/officeDocument/2006/relationships/hyperlink" Target="https://205129.selcdn.ru/asu-kirov/files/photo/6/c/8/saved-20241201_071612_p25346.jpg" TargetMode="External"/><Relationship Id="rId12" Type="http://schemas.openxmlformats.org/officeDocument/2006/relationships/hyperlink" Target="https://205129.selcdn.ru/asu-kirov/files/photo/d/5/f/saved-20241123_105457_p25730.jpg" TargetMode="External"/><Relationship Id="rId17" Type="http://schemas.openxmlformats.org/officeDocument/2006/relationships/hyperlink" Target="https://205129.selcdn.ru/asu-kirov/files/photo/8/e/d/saved-20241201_112622_p24825.jpg" TargetMode="External"/><Relationship Id="rId33" Type="http://schemas.openxmlformats.org/officeDocument/2006/relationships/hyperlink" Target="https://205129.selcdn.ru/asu-kirov/files/photo/e/4/b/saved-20241015_065952_p22422.jpg" TargetMode="External"/><Relationship Id="rId38" Type="http://schemas.openxmlformats.org/officeDocument/2006/relationships/hyperlink" Target="https://205129.selcdn.ru/asu-kirov/files/photo/b/8/d/saved-20241116_042734_p17738.jpg" TargetMode="External"/><Relationship Id="rId59" Type="http://schemas.openxmlformats.org/officeDocument/2006/relationships/hyperlink" Target="https://205129.selcdn.ru/asu-kirov/files/photo/b/1/3/saved-20241118_090833_p16666.jpg" TargetMode="External"/><Relationship Id="rId103" Type="http://schemas.openxmlformats.org/officeDocument/2006/relationships/hyperlink" Target="https://205129.selcdn.ru/asu-kirov/files/photo/b/f/5/saved-20241126_121128_p20536.jpg" TargetMode="External"/><Relationship Id="rId108" Type="http://schemas.openxmlformats.org/officeDocument/2006/relationships/hyperlink" Target="https://205129.selcdn.ru/asu-kirov/files/photo/7/0/3/saved-20241129_074210_p20575.jpg" TargetMode="External"/><Relationship Id="rId124" Type="http://schemas.openxmlformats.org/officeDocument/2006/relationships/hyperlink" Target="https://205129.selcdn.ru/asu-kirov/files/photo/b/7/8/saved-20241202_131628_p32016.jpg" TargetMode="External"/><Relationship Id="rId129" Type="http://schemas.openxmlformats.org/officeDocument/2006/relationships/hyperlink" Target="https://205129.selcdn.ru/asu-kirov/files/photo/1/7/d/saved-20241201_120520_p20086.jpg" TargetMode="External"/><Relationship Id="rId54" Type="http://schemas.openxmlformats.org/officeDocument/2006/relationships/hyperlink" Target="https://205129.selcdn.ru/asu-kirov/files/photo/e/1/2/saved-20241016_112651_p31060.jpg" TargetMode="External"/><Relationship Id="rId70" Type="http://schemas.openxmlformats.org/officeDocument/2006/relationships/hyperlink" Target="https://205129.selcdn.ru/asu-kirov/files/photo/8/9/8/saved-20241202_101807_p25668.jpg" TargetMode="External"/><Relationship Id="rId75" Type="http://schemas.openxmlformats.org/officeDocument/2006/relationships/hyperlink" Target="https://205129.selcdn.ru/asu-kirov/files/photo/5/3/1/saved-20241202_104853_p30783.jpg" TargetMode="External"/><Relationship Id="rId91" Type="http://schemas.openxmlformats.org/officeDocument/2006/relationships/hyperlink" Target="https://205129.selcdn.ru/asu-kirov/files/photo/9/7/5/saved-20241015_104056_p31720.jpg" TargetMode="External"/><Relationship Id="rId96" Type="http://schemas.openxmlformats.org/officeDocument/2006/relationships/hyperlink" Target="https://205129.selcdn.ru/asu-kirov/files/photo/3/f/9/saved-20241203_095508_p31721.jpg" TargetMode="External"/><Relationship Id="rId140" Type="http://schemas.openxmlformats.org/officeDocument/2006/relationships/hyperlink" Target="https://205129.selcdn.ru/asu-kirov/files/photo/3/a/9/saved-20241202_110248_p20048.jpg" TargetMode="External"/><Relationship Id="rId145" Type="http://schemas.openxmlformats.org/officeDocument/2006/relationships/hyperlink" Target="https://205129.selcdn.ru/asu-kirov/files/photo/c/3/1/saved-20241108_144707_p21059.jpg" TargetMode="External"/><Relationship Id="rId161" Type="http://schemas.openxmlformats.org/officeDocument/2006/relationships/hyperlink" Target="https://205129.selcdn.ru/asu-kirov/files/photo/6/6/d/saved-20241118_130129_p27315.jpg" TargetMode="External"/><Relationship Id="rId166" Type="http://schemas.openxmlformats.org/officeDocument/2006/relationships/hyperlink" Target="https://205129.selcdn.ru/asu-kirov/files/photo/f/3/e/saved-20241108_093051_p29928.jpg" TargetMode="External"/><Relationship Id="rId182" Type="http://schemas.openxmlformats.org/officeDocument/2006/relationships/hyperlink" Target="https://205129.selcdn.ru/asu-kirov/files/photo/0/5/0/saved-20241126_121906_p20569.jpg" TargetMode="External"/><Relationship Id="rId187" Type="http://schemas.openxmlformats.org/officeDocument/2006/relationships/hyperlink" Target="https://205129.selcdn.ru/asu-kirov/files/photo/2/0/5/saved-20250122_083235_p21235.jpg" TargetMode="External"/><Relationship Id="rId217" Type="http://schemas.openxmlformats.org/officeDocument/2006/relationships/hyperlink" Target="https://205129.selcdn.ru/asu-kirov/files/photo/c/5/a/saved-20241126_071134_p25475.jpg" TargetMode="External"/><Relationship Id="rId1" Type="http://schemas.openxmlformats.org/officeDocument/2006/relationships/hyperlink" Target="https://205129.selcdn.ru/asu-kirov/files/photo/c/1/4/saved-20240925_141122_p16038.jpg" TargetMode="External"/><Relationship Id="rId6" Type="http://schemas.openxmlformats.org/officeDocument/2006/relationships/hyperlink" Target="https://205129.selcdn.ru/asu-kirov/files/photo/7/3/c/saved-20240929_145743_p16031.jpg" TargetMode="External"/><Relationship Id="rId212" Type="http://schemas.openxmlformats.org/officeDocument/2006/relationships/hyperlink" Target="https://205129.selcdn.ru/asu-kirov/files/photo/9/e/1/saved-20241128_081921_p12412.jpg" TargetMode="External"/><Relationship Id="rId23" Type="http://schemas.openxmlformats.org/officeDocument/2006/relationships/hyperlink" Target="https://205129.selcdn.ru/asu-kirov/files/photo/7/b/0/saved-20241127_123215_p28724.jpg" TargetMode="External"/><Relationship Id="rId28" Type="http://schemas.openxmlformats.org/officeDocument/2006/relationships/hyperlink" Target="https://205129.selcdn.ru/asu-kirov/files/photo/6/4/d/saved-20241026_095318_p22487.jpg" TargetMode="External"/><Relationship Id="rId49" Type="http://schemas.openxmlformats.org/officeDocument/2006/relationships/hyperlink" Target="https://205129.selcdn.ru/asu-kirov/files/photo/1/0/2/saved-20241129_130425_p28760.jpg" TargetMode="External"/><Relationship Id="rId114" Type="http://schemas.openxmlformats.org/officeDocument/2006/relationships/hyperlink" Target="https://205129.selcdn.ru/asu-kirov/files/photo/8/4/0/saved-20241127_101247_p20677.jpg" TargetMode="External"/><Relationship Id="rId119" Type="http://schemas.openxmlformats.org/officeDocument/2006/relationships/hyperlink" Target="https://205129.selcdn.ru/asu-kirov/files/photo/8/c/7/saved-20241201_093037_p23891.jpg" TargetMode="External"/><Relationship Id="rId44" Type="http://schemas.openxmlformats.org/officeDocument/2006/relationships/hyperlink" Target="https://205129.selcdn.ru/asu-kirov/files/photo/f/7/2/saved-20241203_061200_p17740.jpg" TargetMode="External"/><Relationship Id="rId60" Type="http://schemas.openxmlformats.org/officeDocument/2006/relationships/hyperlink" Target="https://205129.selcdn.ru/asu-kirov/files/photo/2/f/4/saved-20241203_073836_p16667.jpg" TargetMode="External"/><Relationship Id="rId65" Type="http://schemas.openxmlformats.org/officeDocument/2006/relationships/hyperlink" Target="https://205129.selcdn.ru/asu-kirov/files/photo/1/8/1/saved-20241129_144207_p26640.jpg" TargetMode="External"/><Relationship Id="rId81" Type="http://schemas.openxmlformats.org/officeDocument/2006/relationships/hyperlink" Target="https://205129.selcdn.ru/asu-kirov/files/photo/a/a/2/saved-20241201_111509_p24051.jpg" TargetMode="External"/><Relationship Id="rId86" Type="http://schemas.openxmlformats.org/officeDocument/2006/relationships/hyperlink" Target="https://205129.selcdn.ru/asu-kirov/files/photo/9/1/c/saved-20241130_095626_p25100.jpg" TargetMode="External"/><Relationship Id="rId130" Type="http://schemas.openxmlformats.org/officeDocument/2006/relationships/hyperlink" Target="https://205129.selcdn.ru/asu-kirov/files/photo/0/4/3/saved-20241202_104541_p24152.jpg" TargetMode="External"/><Relationship Id="rId135" Type="http://schemas.openxmlformats.org/officeDocument/2006/relationships/hyperlink" Target="https://205129.selcdn.ru/asu-kirov/files/photo/c/7/9/saved-20241128_124134_p22821.jpg" TargetMode="External"/><Relationship Id="rId151" Type="http://schemas.openxmlformats.org/officeDocument/2006/relationships/hyperlink" Target="https://205129.selcdn.ru/asu-kirov/files/photo/c/6/0/saved-20241202_092044_p23970.jpg" TargetMode="External"/><Relationship Id="rId156" Type="http://schemas.openxmlformats.org/officeDocument/2006/relationships/hyperlink" Target="https://205129.selcdn.ru/asu-kirov/files/photo/d/c/4/saved-20241123_121301_p12302.jpg" TargetMode="External"/><Relationship Id="rId177" Type="http://schemas.openxmlformats.org/officeDocument/2006/relationships/hyperlink" Target="https://205129.selcdn.ru/asu-kirov/files/photo/5/f/b/saved-20241231_112625_p20579.jpg" TargetMode="External"/><Relationship Id="rId198" Type="http://schemas.openxmlformats.org/officeDocument/2006/relationships/hyperlink" Target="https://205129.selcdn.ru/asu-kirov/files/photo/8/8/5/saved-20241126_091222_p26826.jpg" TargetMode="External"/><Relationship Id="rId172" Type="http://schemas.openxmlformats.org/officeDocument/2006/relationships/hyperlink" Target="https://205129.selcdn.ru/asu-kirov/files/photo/b/9/4/saved-20241124_124429_p25183.jpg" TargetMode="External"/><Relationship Id="rId193" Type="http://schemas.openxmlformats.org/officeDocument/2006/relationships/hyperlink" Target="https://205129.selcdn.ru/asu-kirov/files/photo/1/7/0/saved-20241128_082222_p22080.jpg" TargetMode="External"/><Relationship Id="rId202" Type="http://schemas.openxmlformats.org/officeDocument/2006/relationships/hyperlink" Target="https://205129.selcdn.ru/asu-kirov/files/photo/d/1/9/saved-20241129_080103_p30040.jpg" TargetMode="External"/><Relationship Id="rId207" Type="http://schemas.openxmlformats.org/officeDocument/2006/relationships/hyperlink" Target="https://205129.selcdn.ru/asu-kirov/files/photo/1/a/1/saved-20241202_050837_p12410.jpg" TargetMode="External"/><Relationship Id="rId223" Type="http://schemas.openxmlformats.org/officeDocument/2006/relationships/hyperlink" Target="https://205129.selcdn.ru/asu-kirov/files/photo/4/1/3/saved-20241202_095318_p25526.jpg" TargetMode="External"/><Relationship Id="rId228" Type="http://schemas.openxmlformats.org/officeDocument/2006/relationships/hyperlink" Target="https://205129.selcdn.ru/asu-kirov/files/photo/5/b/5/saved-20241202_132734_p21549.jpg" TargetMode="External"/><Relationship Id="rId13" Type="http://schemas.openxmlformats.org/officeDocument/2006/relationships/hyperlink" Target="https://205129.selcdn.ru/asu-kirov/files/photo/a/4/7/saved-20241125_130312_p24823.jpg" TargetMode="External"/><Relationship Id="rId18" Type="http://schemas.openxmlformats.org/officeDocument/2006/relationships/hyperlink" Target="https://205129.selcdn.ru/asu-kirov/files/photo/4/4/6/saved-20241201_112916_p24824.jpg" TargetMode="External"/><Relationship Id="rId39" Type="http://schemas.openxmlformats.org/officeDocument/2006/relationships/hyperlink" Target="https://205129.selcdn.ru/asu-kirov/files/photo/f/6/0/saved-20241119_121313_p17247.jpg" TargetMode="External"/><Relationship Id="rId109" Type="http://schemas.openxmlformats.org/officeDocument/2006/relationships/hyperlink" Target="https://205129.selcdn.ru/asu-kirov/files/photo/8/f/9/saved-20241130_085813_p20702.jpg" TargetMode="External"/><Relationship Id="rId34" Type="http://schemas.openxmlformats.org/officeDocument/2006/relationships/hyperlink" Target="https://205129.selcdn.ru/asu-kirov/files/photo/9/8/9/saved-20241103_160454_p22554.jpg" TargetMode="External"/><Relationship Id="rId50" Type="http://schemas.openxmlformats.org/officeDocument/2006/relationships/hyperlink" Target="https://205129.selcdn.ru/asu-kirov/files/photo/9/a/6/saved-20241119_110757_p31709.jpg" TargetMode="External"/><Relationship Id="rId55" Type="http://schemas.openxmlformats.org/officeDocument/2006/relationships/hyperlink" Target="https://205129.selcdn.ru/asu-kirov/files/photo/9/2/1/saved-20241118_115314_p23340.jpg" TargetMode="External"/><Relationship Id="rId76" Type="http://schemas.openxmlformats.org/officeDocument/2006/relationships/hyperlink" Target="https://205129.selcdn.ru/asu-kirov/files/photo/0/c/1/saved-20241125_142920_p24253.jpg" TargetMode="External"/><Relationship Id="rId97" Type="http://schemas.openxmlformats.org/officeDocument/2006/relationships/hyperlink" Target="https://205129.selcdn.ru/asu-kirov/files/photo/7/1/9/saved-20241130_083350_p31385.jpg" TargetMode="External"/><Relationship Id="rId104" Type="http://schemas.openxmlformats.org/officeDocument/2006/relationships/hyperlink" Target="https://205129.selcdn.ru/asu-kirov/files/photo/0/f/a/saved-20241129_112721_p20537.jpg" TargetMode="External"/><Relationship Id="rId120" Type="http://schemas.openxmlformats.org/officeDocument/2006/relationships/hyperlink" Target="https://205129.selcdn.ru/asu-kirov/files/photo/8/c/b/saved-20241124_113052_p11797.jpg" TargetMode="External"/><Relationship Id="rId125" Type="http://schemas.openxmlformats.org/officeDocument/2006/relationships/hyperlink" Target="https://205129.selcdn.ru/asu-kirov/files/photo/c/0/4/saved-20241116_113913_p23294.jpg" TargetMode="External"/><Relationship Id="rId141" Type="http://schemas.openxmlformats.org/officeDocument/2006/relationships/hyperlink" Target="https://205129.selcdn.ru/asu-kirov/files/photo/b/b/7/saved-20241201_111540_p20095.jpg" TargetMode="External"/><Relationship Id="rId146" Type="http://schemas.openxmlformats.org/officeDocument/2006/relationships/hyperlink" Target="https://205129.selcdn.ru/asu-kirov/files/photo/1/4/4/saved-20241116_115723_p23308.jpg" TargetMode="External"/><Relationship Id="rId167" Type="http://schemas.openxmlformats.org/officeDocument/2006/relationships/hyperlink" Target="https://205129.selcdn.ru/asu-kirov/files/photo/3/3/d/saved-20241127_083943_p16791.jpg" TargetMode="External"/><Relationship Id="rId188" Type="http://schemas.openxmlformats.org/officeDocument/2006/relationships/hyperlink" Target="https://205129.selcdn.ru/asu-kirov/files/photo/f/c/0/saved-20250122_103727_p18650.jpg" TargetMode="External"/><Relationship Id="rId7" Type="http://schemas.openxmlformats.org/officeDocument/2006/relationships/hyperlink" Target="https://205129.selcdn.ru/asu-kirov/files/photo/3/8/2/saved-20241019_125335_p28335.jpg" TargetMode="External"/><Relationship Id="rId71" Type="http://schemas.openxmlformats.org/officeDocument/2006/relationships/hyperlink" Target="https://205129.selcdn.ru/asu-kirov/files/photo/c/e/8/saved-20241202_114435_p23693.jpg" TargetMode="External"/><Relationship Id="rId92" Type="http://schemas.openxmlformats.org/officeDocument/2006/relationships/hyperlink" Target="https://205129.selcdn.ru/asu-kirov/files/photo/6/0/c/saved-20241130_114908_p27979.jpg" TargetMode="External"/><Relationship Id="rId162" Type="http://schemas.openxmlformats.org/officeDocument/2006/relationships/hyperlink" Target="https://205129.selcdn.ru/asu-kirov/files/photo/8/6/0/saved-20241130_154217_p12316.jpg" TargetMode="External"/><Relationship Id="rId183" Type="http://schemas.openxmlformats.org/officeDocument/2006/relationships/hyperlink" Target="https://205129.selcdn.ru/asu-kirov/files/photo/3/a/5/saved-20250114_132330_p20486.jpg" TargetMode="External"/><Relationship Id="rId213" Type="http://schemas.openxmlformats.org/officeDocument/2006/relationships/hyperlink" Target="https://205129.selcdn.ru/asu-kirov/files/photo/4/b/2/saved-20241202_083413_p12394.jpg" TargetMode="External"/><Relationship Id="rId218" Type="http://schemas.openxmlformats.org/officeDocument/2006/relationships/hyperlink" Target="https://205129.selcdn.ru/asu-kirov/files/photo/c/5/5/saved-20241129_122529_p30764.jpg" TargetMode="External"/><Relationship Id="rId2" Type="http://schemas.openxmlformats.org/officeDocument/2006/relationships/hyperlink" Target="https://205129.selcdn.ru/asu-kirov/files/photo/9/8/b/saved-20220517_0723_56107.jpg" TargetMode="External"/><Relationship Id="rId29" Type="http://schemas.openxmlformats.org/officeDocument/2006/relationships/hyperlink" Target="https://205129.selcdn.ru/asu-kirov/files/photo/b/6/6/saved-20241005_102141_p22443.jpg" TargetMode="External"/><Relationship Id="rId24" Type="http://schemas.openxmlformats.org/officeDocument/2006/relationships/hyperlink" Target="https://205129.selcdn.ru/asu-kirov/files/photo/b/9/2/saved-20240928_083749_p24668.jpg" TargetMode="External"/><Relationship Id="rId40" Type="http://schemas.openxmlformats.org/officeDocument/2006/relationships/hyperlink" Target="https://205129.selcdn.ru/asu-kirov/files/photo/a/f/5/saved-20241118_103744_p17097.jpg" TargetMode="External"/><Relationship Id="rId45" Type="http://schemas.openxmlformats.org/officeDocument/2006/relationships/hyperlink" Target="https://205129.selcdn.ru/asu-kirov/files/photo/4/a/b/saved-20241112_055106_p17739.jpg" TargetMode="External"/><Relationship Id="rId66" Type="http://schemas.openxmlformats.org/officeDocument/2006/relationships/hyperlink" Target="https://205129.selcdn.ru/asu-kirov/files/photo/8/9/6/saved-20241202_121434_p24995.jpg" TargetMode="External"/><Relationship Id="rId87" Type="http://schemas.openxmlformats.org/officeDocument/2006/relationships/hyperlink" Target="https://205129.selcdn.ru/asu-kirov/files/photo/2/a/1/saved-20241203_123211_p31379.jpg" TargetMode="External"/><Relationship Id="rId110" Type="http://schemas.openxmlformats.org/officeDocument/2006/relationships/hyperlink" Target="https://205129.selcdn.ru/asu-kirov/files/photo/b/e/5/saved-20241123_091630_p20703.jpg" TargetMode="External"/><Relationship Id="rId115" Type="http://schemas.openxmlformats.org/officeDocument/2006/relationships/hyperlink" Target="https://205129.selcdn.ru/asu-kirov/files/photo/6/1/1/saved-20241127_095301_p20659.jpg" TargetMode="External"/><Relationship Id="rId131" Type="http://schemas.openxmlformats.org/officeDocument/2006/relationships/hyperlink" Target="https://205129.selcdn.ru/asu-kirov/files/photo/c/d/a/saved-20241201_102635_p27573.jpg" TargetMode="External"/><Relationship Id="rId136" Type="http://schemas.openxmlformats.org/officeDocument/2006/relationships/hyperlink" Target="https://205129.selcdn.ru/asu-kirov/files/photo/3/c/c/saved-20241116_110023_p23287.jpg" TargetMode="External"/><Relationship Id="rId157" Type="http://schemas.openxmlformats.org/officeDocument/2006/relationships/hyperlink" Target="https://205129.selcdn.ru/asu-kirov/files/photo/1/4/e/saved-20241114_125304_p29654.jpg" TargetMode="External"/><Relationship Id="rId178" Type="http://schemas.openxmlformats.org/officeDocument/2006/relationships/hyperlink" Target="https://205129.selcdn.ru/asu-kirov/files/photo/9/9/f/saved-20250115_095519_p20722.jpg" TargetMode="External"/><Relationship Id="rId61" Type="http://schemas.openxmlformats.org/officeDocument/2006/relationships/hyperlink" Target="https://205129.selcdn.ru/asu-kirov/files/photo/d/a/7/saved-20241123_110525_p33081.jpg" TargetMode="External"/><Relationship Id="rId82" Type="http://schemas.openxmlformats.org/officeDocument/2006/relationships/hyperlink" Target="https://205129.selcdn.ru/asu-kirov/files/photo/a/6/e/saved-20241128_182417_p24018.jpg" TargetMode="External"/><Relationship Id="rId152" Type="http://schemas.openxmlformats.org/officeDocument/2006/relationships/hyperlink" Target="https://205129.selcdn.ru/asu-kirov/files/photo/e/1/6/saved-20241201_113957_p24062.jpg" TargetMode="External"/><Relationship Id="rId173" Type="http://schemas.openxmlformats.org/officeDocument/2006/relationships/hyperlink" Target="https://205129.selcdn.ru/asu-kirov/files/photo/0/8/9/saved-20241201_182635_p25049.jpg" TargetMode="External"/><Relationship Id="rId194" Type="http://schemas.openxmlformats.org/officeDocument/2006/relationships/hyperlink" Target="https://205129.selcdn.ru/asu-kirov/files/photo/d/1/c/saved-20241121_130958_p22049.jpg" TargetMode="External"/><Relationship Id="rId199" Type="http://schemas.openxmlformats.org/officeDocument/2006/relationships/hyperlink" Target="https://205129.selcdn.ru/asu-kirov/files/photo/9/3/c/saved-20241127_153411_p30046.jpg" TargetMode="External"/><Relationship Id="rId203" Type="http://schemas.openxmlformats.org/officeDocument/2006/relationships/hyperlink" Target="https://205129.selcdn.ru/asu-kirov/files/photo/8/2/3/saved-20241203_110309_p29678.jpg" TargetMode="External"/><Relationship Id="rId208" Type="http://schemas.openxmlformats.org/officeDocument/2006/relationships/hyperlink" Target="https://205129.selcdn.ru/asu-kirov/files/photo/6/a/7/saved-20241202_094839_p23057.jpg" TargetMode="External"/><Relationship Id="rId229" Type="http://schemas.openxmlformats.org/officeDocument/2006/relationships/hyperlink" Target="https://205129.selcdn.ru/asu-kirov/files/photo/4/f/6/saved-20241023_105047_p12586.jpg" TargetMode="External"/><Relationship Id="rId19" Type="http://schemas.openxmlformats.org/officeDocument/2006/relationships/hyperlink" Target="https://205129.selcdn.ru/asu-kirov/files/photo/8/5/2/saved-20241125_131720_p26991.jpg" TargetMode="External"/><Relationship Id="rId224" Type="http://schemas.openxmlformats.org/officeDocument/2006/relationships/hyperlink" Target="https://205129.selcdn.ru/asu-kirov/files/photo/d/a/d/saved-20241201_075754_p25427.jpg" TargetMode="External"/><Relationship Id="rId14" Type="http://schemas.openxmlformats.org/officeDocument/2006/relationships/hyperlink" Target="https://205129.selcdn.ru/asu-kirov/files/photo/3/a/3/saved-20241125_102541_p24861.jpg" TargetMode="External"/><Relationship Id="rId30" Type="http://schemas.openxmlformats.org/officeDocument/2006/relationships/hyperlink" Target="https://205129.selcdn.ru/asu-kirov/files/photo/2/d/2/saved-20241018_083404_p26666.jpg" TargetMode="External"/><Relationship Id="rId35" Type="http://schemas.openxmlformats.org/officeDocument/2006/relationships/hyperlink" Target="https://205129.selcdn.ru/asu-kirov/files/photo/7/a/7/saved-20241006_161852_p22545.jpg" TargetMode="External"/><Relationship Id="rId56" Type="http://schemas.openxmlformats.org/officeDocument/2006/relationships/hyperlink" Target="https://205129.selcdn.ru/asu-kirov/files/photo/8/b/8/saved-20241129_091555_p16669.jpg" TargetMode="External"/><Relationship Id="rId77" Type="http://schemas.openxmlformats.org/officeDocument/2006/relationships/hyperlink" Target="https://205129.selcdn.ru/asu-kirov/files/photo/c/1/d/saved-20241202_114610_p24109.jpg" TargetMode="External"/><Relationship Id="rId100" Type="http://schemas.openxmlformats.org/officeDocument/2006/relationships/hyperlink" Target="https://205129.selcdn.ru/asu-kirov/files/photo/8/5/a/saved-20241127_112242_p20488.jpg" TargetMode="External"/><Relationship Id="rId105" Type="http://schemas.openxmlformats.org/officeDocument/2006/relationships/hyperlink" Target="https://205129.selcdn.ru/asu-kirov/files/photo/a/2/0/saved-20241127_094752_p20723.jpg" TargetMode="External"/><Relationship Id="rId126" Type="http://schemas.openxmlformats.org/officeDocument/2006/relationships/hyperlink" Target="https://205129.selcdn.ru/asu-kirov/files/photo/3/2/f/saved-20241108_131719_p20050.jpg" TargetMode="External"/><Relationship Id="rId147" Type="http://schemas.openxmlformats.org/officeDocument/2006/relationships/hyperlink" Target="https://205129.selcdn.ru/asu-kirov/files/photo/0/f/7/saved-20241202_140956_p20113.jpg" TargetMode="External"/><Relationship Id="rId168" Type="http://schemas.openxmlformats.org/officeDocument/2006/relationships/hyperlink" Target="https://205129.selcdn.ru/asu-kirov/files/photo/1/0/b/saved-20241125_100114_p16763.jpg" TargetMode="External"/><Relationship Id="rId8" Type="http://schemas.openxmlformats.org/officeDocument/2006/relationships/hyperlink" Target="https://205129.selcdn.ru/asu-kirov/files/photo/3/2/c/saved-20241011_122735_p28326.jpg" TargetMode="External"/><Relationship Id="rId51" Type="http://schemas.openxmlformats.org/officeDocument/2006/relationships/hyperlink" Target="https://205129.selcdn.ru/asu-kirov/files/photo/9/f/5/saved-20241026_120118_p31710.jpg" TargetMode="External"/><Relationship Id="rId72" Type="http://schemas.openxmlformats.org/officeDocument/2006/relationships/hyperlink" Target="https://205129.selcdn.ru/asu-kirov/files/photo/7/7/0/saved-20241123_112517_p23736.jpg" TargetMode="External"/><Relationship Id="rId93" Type="http://schemas.openxmlformats.org/officeDocument/2006/relationships/hyperlink" Target="https://205129.selcdn.ru/asu-kirov/files/photo/8/6/4/saved-20241128_174706_p31871.jpg" TargetMode="External"/><Relationship Id="rId98" Type="http://schemas.openxmlformats.org/officeDocument/2006/relationships/hyperlink" Target="https://205129.selcdn.ru/asu-kirov/files/photo/a/d/4/saved-20241130_124324_p27970.jpg" TargetMode="External"/><Relationship Id="rId121" Type="http://schemas.openxmlformats.org/officeDocument/2006/relationships/hyperlink" Target="https://205129.selcdn.ru/asu-kirov/files/photo/5/c/2/saved-20241201_055510_p18665.jpg" TargetMode="External"/><Relationship Id="rId142" Type="http://schemas.openxmlformats.org/officeDocument/2006/relationships/hyperlink" Target="https://205129.selcdn.ru/asu-kirov/files/photo/9/1/e/saved-20241202_110724_p20051.jpg" TargetMode="External"/><Relationship Id="rId163" Type="http://schemas.openxmlformats.org/officeDocument/2006/relationships/hyperlink" Target="https://205129.selcdn.ru/asu-kirov/files/photo/5/a/f/saved-20241122_094012_p29455.jpg" TargetMode="External"/><Relationship Id="rId184" Type="http://schemas.openxmlformats.org/officeDocument/2006/relationships/hyperlink" Target="https://205129.selcdn.ru/asu-kirov/files/photo/d/8/1/saved-20250108_115615_p20494.jpg" TargetMode="External"/><Relationship Id="rId189" Type="http://schemas.openxmlformats.org/officeDocument/2006/relationships/hyperlink" Target="https://205129.selcdn.ru/asu-kirov/files/photo/2/0/d/saved-20250122_102114_p21231.jpg" TargetMode="External"/><Relationship Id="rId219" Type="http://schemas.openxmlformats.org/officeDocument/2006/relationships/hyperlink" Target="https://205129.selcdn.ru/asu-kirov/files/photo/e/1/0/saved-20241203_080000_p25481.jpg" TargetMode="External"/><Relationship Id="rId3" Type="http://schemas.openxmlformats.org/officeDocument/2006/relationships/hyperlink" Target="https://205129.selcdn.ru/asu-kirov/files/photo/e/7/d/saved-20241004_115807_p16037.jpg" TargetMode="External"/><Relationship Id="rId214" Type="http://schemas.openxmlformats.org/officeDocument/2006/relationships/hyperlink" Target="https://205129.selcdn.ru/asu-kirov/files/photo/e/5/3/saved-20241202_140156_p29318.jpg" TargetMode="External"/><Relationship Id="rId230" Type="http://schemas.openxmlformats.org/officeDocument/2006/relationships/hyperlink" Target="https://205129.selcdn.ru/asu-kirov/files/photo/8/d/a/saved-20250328_121612_p21735.jpg" TargetMode="External"/><Relationship Id="rId25" Type="http://schemas.openxmlformats.org/officeDocument/2006/relationships/hyperlink" Target="https://205129.selcdn.ru/asu-kirov/files/photo/3/e/6/saved-20241125_103557_p24655.jpg" TargetMode="External"/><Relationship Id="rId46" Type="http://schemas.openxmlformats.org/officeDocument/2006/relationships/hyperlink" Target="https://205129.selcdn.ru/asu-kirov/files/photo/9/f/6/saved-20241129_105810_p21337.jpg" TargetMode="External"/><Relationship Id="rId67" Type="http://schemas.openxmlformats.org/officeDocument/2006/relationships/hyperlink" Target="https://205129.selcdn.ru/asu-kirov/files/photo/0/6/c/saved-20241118_140700_p27496.jpg" TargetMode="External"/><Relationship Id="rId116" Type="http://schemas.openxmlformats.org/officeDocument/2006/relationships/hyperlink" Target="https://205129.selcdn.ru/asu-kirov/files/photo/4/a/6/saved-20241129_111801_p30244.jpg" TargetMode="External"/><Relationship Id="rId137" Type="http://schemas.openxmlformats.org/officeDocument/2006/relationships/hyperlink" Target="https://205129.selcdn.ru/asu-kirov/files/photo/c/6/e/saved-20241201_113459_p24060.jpg" TargetMode="External"/><Relationship Id="rId158" Type="http://schemas.openxmlformats.org/officeDocument/2006/relationships/hyperlink" Target="https://205129.selcdn.ru/asu-kirov/files/photo/7/c/0/saved-20241130_103626_p12315.jpg" TargetMode="External"/><Relationship Id="rId20" Type="http://schemas.openxmlformats.org/officeDocument/2006/relationships/hyperlink" Target="https://205129.selcdn.ru/asu-kirov/files/photo/6/3/b/saved-20241121_122918_p24248.jpg" TargetMode="External"/><Relationship Id="rId41" Type="http://schemas.openxmlformats.org/officeDocument/2006/relationships/hyperlink" Target="https://205129.selcdn.ru/asu-kirov/files/photo/2/8/9/saved-20241107_115251_p22634.jpg" TargetMode="External"/><Relationship Id="rId62" Type="http://schemas.openxmlformats.org/officeDocument/2006/relationships/hyperlink" Target="https://205129.selcdn.ru/asu-kirov/files/photo/d/8/d/saved-20241010_062017_p33082.jpg" TargetMode="External"/><Relationship Id="rId83" Type="http://schemas.openxmlformats.org/officeDocument/2006/relationships/hyperlink" Target="https://205129.selcdn.ru/asu-kirov/files/photo/9/2/a/saved-20241201_142003_p24585.jpg" TargetMode="External"/><Relationship Id="rId88" Type="http://schemas.openxmlformats.org/officeDocument/2006/relationships/hyperlink" Target="https://205129.selcdn.ru/asu-kirov/files/photo/b/c/c/saved-20241130_124825_p27968.jpg" TargetMode="External"/><Relationship Id="rId111" Type="http://schemas.openxmlformats.org/officeDocument/2006/relationships/hyperlink" Target="https://205129.selcdn.ru/asu-kirov/files/photo/2/2/2/saved-20241120_131534_p20522.jpg" TargetMode="External"/><Relationship Id="rId132" Type="http://schemas.openxmlformats.org/officeDocument/2006/relationships/hyperlink" Target="https://205129.selcdn.ru/asu-kirov/files/photo/f/9/2/saved-20241201_113504_p20135.jpg" TargetMode="External"/><Relationship Id="rId153" Type="http://schemas.openxmlformats.org/officeDocument/2006/relationships/hyperlink" Target="https://205129.selcdn.ru/asu-kirov/files/photo/8/f/0/saved-20241130_104840_p12297.jpg" TargetMode="External"/><Relationship Id="rId174" Type="http://schemas.openxmlformats.org/officeDocument/2006/relationships/hyperlink" Target="https://205129.selcdn.ru/asu-kirov/files/photo/0/8/2/saved-20241201_143420_p25513.jpg" TargetMode="External"/><Relationship Id="rId179" Type="http://schemas.openxmlformats.org/officeDocument/2006/relationships/hyperlink" Target="https://205129.selcdn.ru/asu-kirov/files/photo/5/d/9/saved-20250115_095245_p20693.jpg" TargetMode="External"/><Relationship Id="rId195" Type="http://schemas.openxmlformats.org/officeDocument/2006/relationships/hyperlink" Target="https://205129.selcdn.ru/asu-kirov/files/photo/d/1/a/saved-20241120_112409_p22051.jpg" TargetMode="External"/><Relationship Id="rId209" Type="http://schemas.openxmlformats.org/officeDocument/2006/relationships/hyperlink" Target="https://205129.selcdn.ru/asu-kirov/files/photo/1/c/7/saved-20241203_110958_p30043.jpg" TargetMode="External"/><Relationship Id="rId190" Type="http://schemas.openxmlformats.org/officeDocument/2006/relationships/hyperlink" Target="https://205129.selcdn.ru/asu-kirov/files/photo/6/a/c/saved-20241108_123257_p22074.jpg" TargetMode="External"/><Relationship Id="rId204" Type="http://schemas.openxmlformats.org/officeDocument/2006/relationships/hyperlink" Target="https://205129.selcdn.ru/asu-kirov/files/photo/c/a/c/saved-20241203_093825_p29679.jpg" TargetMode="External"/><Relationship Id="rId220" Type="http://schemas.openxmlformats.org/officeDocument/2006/relationships/hyperlink" Target="https://205129.selcdn.ru/asu-kirov/files/photo/d/2/c/saved-20241108_074608_p25496.jpg" TargetMode="External"/><Relationship Id="rId225" Type="http://schemas.openxmlformats.org/officeDocument/2006/relationships/hyperlink" Target="https://205129.selcdn.ru/asu-kirov/files/photo/a/c/8/saved-20241201_081502_p25401.jpg" TargetMode="External"/><Relationship Id="rId15" Type="http://schemas.openxmlformats.org/officeDocument/2006/relationships/hyperlink" Target="https://205129.selcdn.ru/asu-kirov/files/photo/c/8/c/saved-20241125_120215_p27690.jpg" TargetMode="External"/><Relationship Id="rId36" Type="http://schemas.openxmlformats.org/officeDocument/2006/relationships/hyperlink" Target="https://205129.selcdn.ru/asu-kirov/files/photo/a/0/5/saved-20241128_185731_p18786.jpg" TargetMode="External"/><Relationship Id="rId57" Type="http://schemas.openxmlformats.org/officeDocument/2006/relationships/hyperlink" Target="https://205129.selcdn.ru/asu-kirov/files/photo/5/c/4/saved-20241121_120020_p16690.jpg" TargetMode="External"/><Relationship Id="rId106" Type="http://schemas.openxmlformats.org/officeDocument/2006/relationships/hyperlink" Target="https://205129.selcdn.ru/asu-kirov/files/photo/9/3/9/saved-20241123_085652_p20684.jpg" TargetMode="External"/><Relationship Id="rId127" Type="http://schemas.openxmlformats.org/officeDocument/2006/relationships/hyperlink" Target="https://205129.selcdn.ru/asu-kirov/files/photo/3/9/6/saved-20241202_141333_p20114.jpg" TargetMode="External"/><Relationship Id="rId10" Type="http://schemas.openxmlformats.org/officeDocument/2006/relationships/hyperlink" Target="https://205129.selcdn.ru/asu-kirov/files/photo/e/6/8/saved-20241129_102747_p25724.jpg" TargetMode="External"/><Relationship Id="rId31" Type="http://schemas.openxmlformats.org/officeDocument/2006/relationships/hyperlink" Target="https://205129.selcdn.ru/asu-kirov/files/photo/a/6/7/saved-20240913_092403_p22473.jpg" TargetMode="External"/><Relationship Id="rId52" Type="http://schemas.openxmlformats.org/officeDocument/2006/relationships/hyperlink" Target="https://205129.selcdn.ru/asu-kirov/files/photo/c/c/2/saved-20240914_114332_p31711.jpg" TargetMode="External"/><Relationship Id="rId73" Type="http://schemas.openxmlformats.org/officeDocument/2006/relationships/hyperlink" Target="https://205129.selcdn.ru/asu-kirov/files/photo/c/3/a/saved-20241202_091931_p23789.jpg" TargetMode="External"/><Relationship Id="rId78" Type="http://schemas.openxmlformats.org/officeDocument/2006/relationships/hyperlink" Target="https://205129.selcdn.ru/asu-kirov/files/photo/a/4/0/saved-20241129_122051_p23944.jpg" TargetMode="External"/><Relationship Id="rId94" Type="http://schemas.openxmlformats.org/officeDocument/2006/relationships/hyperlink" Target="https://205129.selcdn.ru/asu-kirov/files/photo/c/4/2/saved-20241203_110222_p20368.jpg" TargetMode="External"/><Relationship Id="rId99" Type="http://schemas.openxmlformats.org/officeDocument/2006/relationships/hyperlink" Target="https://205129.selcdn.ru/asu-kirov/files/photo/8/e/a/saved-20241130_124539_p27969.jpg" TargetMode="External"/><Relationship Id="rId101" Type="http://schemas.openxmlformats.org/officeDocument/2006/relationships/hyperlink" Target="https://205129.selcdn.ru/asu-kirov/files/photo/0/8/a/saved-20241113_103013_p20490.jpg" TargetMode="External"/><Relationship Id="rId122" Type="http://schemas.openxmlformats.org/officeDocument/2006/relationships/hyperlink" Target="https://205129.selcdn.ru/asu-kirov/files/photo/f/a/7/saved-20241107_111559_p21232.jpg" TargetMode="External"/><Relationship Id="rId143" Type="http://schemas.openxmlformats.org/officeDocument/2006/relationships/hyperlink" Target="https://205129.selcdn.ru/asu-kirov/files/photo/c/3/8/saved-20241129_073842_p22820.jpg" TargetMode="External"/><Relationship Id="rId148" Type="http://schemas.openxmlformats.org/officeDocument/2006/relationships/hyperlink" Target="https://205129.selcdn.ru/asu-kirov/files/photo/3/3/e/saved-20241202_133610_p20117.jpg" TargetMode="External"/><Relationship Id="rId164" Type="http://schemas.openxmlformats.org/officeDocument/2006/relationships/hyperlink" Target="https://205129.selcdn.ru/asu-kirov/files/photo/6/d/a/saved-20241114_112437_p29667.jpg" TargetMode="External"/><Relationship Id="rId169" Type="http://schemas.openxmlformats.org/officeDocument/2006/relationships/hyperlink" Target="https://205129.selcdn.ru/asu-kirov/files/photo/a/2/1/saved-20241201_145758_p27347.jpg" TargetMode="External"/><Relationship Id="rId185" Type="http://schemas.openxmlformats.org/officeDocument/2006/relationships/hyperlink" Target="https://205129.selcdn.ru/asu-kirov/files/photo/e/a/c/saved-20250114_131859_p20512.jpg" TargetMode="External"/><Relationship Id="rId4" Type="http://schemas.openxmlformats.org/officeDocument/2006/relationships/hyperlink" Target="https://205129.selcdn.ru/asu-kirov/files/photo/f/6/1/saved-20241025_140601_p16032.jpg" TargetMode="External"/><Relationship Id="rId9" Type="http://schemas.openxmlformats.org/officeDocument/2006/relationships/hyperlink" Target="https://205129.selcdn.ru/asu-kirov/files/photo/f/c/3/saved-20241123_102037_p27172.jpg" TargetMode="External"/><Relationship Id="rId180" Type="http://schemas.openxmlformats.org/officeDocument/2006/relationships/hyperlink" Target="https://205129.selcdn.ru/asu-kirov/files/photo/d/a/4/saved-20241115_074641_p20534.jpg" TargetMode="External"/><Relationship Id="rId210" Type="http://schemas.openxmlformats.org/officeDocument/2006/relationships/hyperlink" Target="https://205129.selcdn.ru/asu-kirov/files/photo/6/c/1/saved-20241203_085511_p29702.jpg" TargetMode="External"/><Relationship Id="rId215" Type="http://schemas.openxmlformats.org/officeDocument/2006/relationships/hyperlink" Target="https://205129.selcdn.ru/asu-kirov/files/photo/4/7/3/saved-20241201_154427_p30038.jpg" TargetMode="External"/><Relationship Id="rId26" Type="http://schemas.openxmlformats.org/officeDocument/2006/relationships/hyperlink" Target="https://205129.selcdn.ru/asu-kirov/files/photo/6/d/9/saved-20241125_103125_p24656.jpg" TargetMode="External"/><Relationship Id="rId231" Type="http://schemas.openxmlformats.org/officeDocument/2006/relationships/hyperlink" Target="https://205129.selcdn.ru/asu-kirov/files/photo/c/7/8/saved-20250401_101751_p12601.jpg" TargetMode="External"/><Relationship Id="rId47" Type="http://schemas.openxmlformats.org/officeDocument/2006/relationships/hyperlink" Target="https://205129.selcdn.ru/asu-kirov/files/photo/9/f/9/saved-20241202_113707_p24945.jpg" TargetMode="External"/><Relationship Id="rId68" Type="http://schemas.openxmlformats.org/officeDocument/2006/relationships/hyperlink" Target="https://205129.selcdn.ru/asu-kirov/files/photo/4/7/b/saved-20241201_102721_p30312.jpg" TargetMode="External"/><Relationship Id="rId89" Type="http://schemas.openxmlformats.org/officeDocument/2006/relationships/hyperlink" Target="https://205129.selcdn.ru/asu-kirov/files/photo/5/e/9/saved-20241128_155048_p31732.jpg" TargetMode="External"/><Relationship Id="rId112" Type="http://schemas.openxmlformats.org/officeDocument/2006/relationships/hyperlink" Target="https://205129.selcdn.ru/asu-kirov/files/photo/3/4/0/saved-20241202_102424_p20657.jpg" TargetMode="External"/><Relationship Id="rId133" Type="http://schemas.openxmlformats.org/officeDocument/2006/relationships/hyperlink" Target="https://205129.selcdn.ru/asu-kirov/files/photo/a/d/d/saved-20241125_083131_p27577.jpg" TargetMode="External"/><Relationship Id="rId154" Type="http://schemas.openxmlformats.org/officeDocument/2006/relationships/hyperlink" Target="https://205129.selcdn.ru/asu-kirov/files/photo/5/9/e/saved-20241120_092408_p27287.jpg" TargetMode="External"/><Relationship Id="rId175" Type="http://schemas.openxmlformats.org/officeDocument/2006/relationships/hyperlink" Target="https://205129.selcdn.ru/asu-kirov/files/photo/0/b/a/saved-20241201_081659_p11785.jpg" TargetMode="External"/><Relationship Id="rId196" Type="http://schemas.openxmlformats.org/officeDocument/2006/relationships/hyperlink" Target="https://205129.selcdn.ru/asu-kirov/files/photo/e/6/f/saved-20241113_083548_p22079.jpg" TargetMode="External"/><Relationship Id="rId200" Type="http://schemas.openxmlformats.org/officeDocument/2006/relationships/hyperlink" Target="https://205129.selcdn.ru/asu-kirov/files/photo/2/b/c/saved-20241202_074120_p12379.jpg" TargetMode="External"/><Relationship Id="rId16" Type="http://schemas.openxmlformats.org/officeDocument/2006/relationships/hyperlink" Target="https://205129.selcdn.ru/asu-kirov/files/photo/5/7/e/saved-20241125_120540_p24834.jpg" TargetMode="External"/><Relationship Id="rId221" Type="http://schemas.openxmlformats.org/officeDocument/2006/relationships/hyperlink" Target="https://205129.selcdn.ru/asu-kirov/files/photo/9/2/1/saved-20241201_091643_p29159.jpg" TargetMode="External"/><Relationship Id="rId37" Type="http://schemas.openxmlformats.org/officeDocument/2006/relationships/hyperlink" Target="https://205129.selcdn.ru/asu-kirov/files/photo/6/7/1/saved-20241126_163611_p22544.jpg" TargetMode="External"/><Relationship Id="rId58" Type="http://schemas.openxmlformats.org/officeDocument/2006/relationships/hyperlink" Target="https://205129.selcdn.ru/asu-kirov/files/photo/b/e/6/saved-20241121_131123_p16695.jpg" TargetMode="External"/><Relationship Id="rId79" Type="http://schemas.openxmlformats.org/officeDocument/2006/relationships/hyperlink" Target="https://205129.selcdn.ru/asu-kirov/files/photo/9/5/0/saved-20241202_102441_p24162.jpg" TargetMode="External"/><Relationship Id="rId102" Type="http://schemas.openxmlformats.org/officeDocument/2006/relationships/hyperlink" Target="https://205129.selcdn.ru/asu-kirov/files/photo/6/f/4/saved-20241127_112621_p27125.jpg" TargetMode="External"/><Relationship Id="rId123" Type="http://schemas.openxmlformats.org/officeDocument/2006/relationships/hyperlink" Target="https://205129.selcdn.ru/asu-kirov/files/photo/1/3/7/saved-20241202_120312_p21227.jpg" TargetMode="External"/><Relationship Id="rId144" Type="http://schemas.openxmlformats.org/officeDocument/2006/relationships/hyperlink" Target="https://205129.selcdn.ru/asu-kirov/files/photo/f/6/a/saved-20241201_133147_p23379.jpg" TargetMode="External"/><Relationship Id="rId90" Type="http://schemas.openxmlformats.org/officeDocument/2006/relationships/hyperlink" Target="https://205129.selcdn.ru/asu-kirov/files/photo/4/8/5/saved-20241128_154701_p31731.jpg" TargetMode="External"/><Relationship Id="rId165" Type="http://schemas.openxmlformats.org/officeDocument/2006/relationships/hyperlink" Target="https://205129.selcdn.ru/asu-kirov/files/photo/3/c/d/saved-20241114_121002_p29307.jpg" TargetMode="External"/><Relationship Id="rId186" Type="http://schemas.openxmlformats.org/officeDocument/2006/relationships/hyperlink" Target="https://205129.selcdn.ru/asu-kirov/files/photo/5/c/f/saved-20241110_130845_p24986.jpg" TargetMode="External"/><Relationship Id="rId211" Type="http://schemas.openxmlformats.org/officeDocument/2006/relationships/hyperlink" Target="https://205129.selcdn.ru/asu-kirov/files/photo/4/6/c/saved-20241203_092639_p29467.jpg" TargetMode="External"/><Relationship Id="rId232" Type="http://schemas.openxmlformats.org/officeDocument/2006/relationships/hyperlink" Target="https://205129.selcdn.ru/asu-kirov/files/photo/7/1/1/saved-20241028_085857_p27567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4"/>
  <sheetViews>
    <sheetView tabSelected="1" topLeftCell="A138" zoomScale="62" zoomScaleNormal="62" workbookViewId="0">
      <selection activeCell="D148" sqref="D148"/>
    </sheetView>
  </sheetViews>
  <sheetFormatPr defaultRowHeight="15" x14ac:dyDescent="0.25"/>
  <cols>
    <col min="1" max="1" width="7.7109375" style="3" customWidth="1"/>
    <col min="2" max="2" width="40.42578125" style="4" customWidth="1"/>
    <col min="3" max="3" width="52.85546875" style="3" customWidth="1"/>
    <col min="4" max="4" width="53" style="63" customWidth="1"/>
  </cols>
  <sheetData>
    <row r="1" spans="1:4" ht="20.25" x14ac:dyDescent="0.3">
      <c r="A1" s="84" t="s">
        <v>14</v>
      </c>
      <c r="B1" s="84"/>
      <c r="C1" s="84"/>
      <c r="D1" s="84"/>
    </row>
    <row r="2" spans="1:4" ht="43.5" thickBot="1" x14ac:dyDescent="0.3">
      <c r="A2" s="5" t="s">
        <v>2</v>
      </c>
      <c r="B2" s="6" t="s">
        <v>0</v>
      </c>
      <c r="C2" s="6" t="s">
        <v>1</v>
      </c>
      <c r="D2" s="6" t="s">
        <v>563</v>
      </c>
    </row>
    <row r="3" spans="1:4" x14ac:dyDescent="0.25">
      <c r="A3" s="1">
        <v>1</v>
      </c>
      <c r="B3" s="52" t="s">
        <v>13</v>
      </c>
      <c r="C3" s="53" t="s">
        <v>3</v>
      </c>
      <c r="D3" s="58" t="s">
        <v>1216</v>
      </c>
    </row>
    <row r="4" spans="1:4" ht="30" x14ac:dyDescent="0.25">
      <c r="A4" s="2">
        <v>2</v>
      </c>
      <c r="B4" s="54" t="s">
        <v>13</v>
      </c>
      <c r="C4" s="54" t="s">
        <v>564</v>
      </c>
      <c r="D4" s="59" t="s">
        <v>1216</v>
      </c>
    </row>
    <row r="5" spans="1:4" ht="30" x14ac:dyDescent="0.25">
      <c r="A5" s="2">
        <v>3</v>
      </c>
      <c r="B5" s="55" t="s">
        <v>13</v>
      </c>
      <c r="C5" s="54" t="s">
        <v>565</v>
      </c>
      <c r="D5" s="60" t="s">
        <v>20</v>
      </c>
    </row>
    <row r="6" spans="1:4" ht="30" x14ac:dyDescent="0.25">
      <c r="A6" s="2">
        <v>4</v>
      </c>
      <c r="B6" s="55" t="s">
        <v>13</v>
      </c>
      <c r="C6" s="54" t="s">
        <v>566</v>
      </c>
      <c r="D6" s="59" t="s">
        <v>567</v>
      </c>
    </row>
    <row r="7" spans="1:4" ht="30" x14ac:dyDescent="0.25">
      <c r="A7" s="2">
        <v>5</v>
      </c>
      <c r="B7" s="55" t="s">
        <v>13</v>
      </c>
      <c r="C7" s="54" t="s">
        <v>568</v>
      </c>
      <c r="D7" s="59" t="s">
        <v>569</v>
      </c>
    </row>
    <row r="8" spans="1:4" ht="30" x14ac:dyDescent="0.25">
      <c r="A8" s="2">
        <v>6</v>
      </c>
      <c r="B8" s="52" t="s">
        <v>13</v>
      </c>
      <c r="C8" s="56" t="s">
        <v>570</v>
      </c>
      <c r="D8" s="59" t="s">
        <v>571</v>
      </c>
    </row>
    <row r="9" spans="1:4" ht="30" x14ac:dyDescent="0.25">
      <c r="A9" s="2">
        <v>7</v>
      </c>
      <c r="B9" s="52" t="s">
        <v>13</v>
      </c>
      <c r="C9" s="56" t="s">
        <v>572</v>
      </c>
      <c r="D9" s="59" t="s">
        <v>573</v>
      </c>
    </row>
    <row r="10" spans="1:4" ht="30" x14ac:dyDescent="0.25">
      <c r="A10" s="2">
        <v>8</v>
      </c>
      <c r="B10" s="53" t="s">
        <v>13</v>
      </c>
      <c r="C10" s="56" t="s">
        <v>574</v>
      </c>
      <c r="D10" s="59" t="s">
        <v>575</v>
      </c>
    </row>
    <row r="11" spans="1:4" ht="30" x14ac:dyDescent="0.25">
      <c r="A11" s="2">
        <v>9</v>
      </c>
      <c r="B11" s="52" t="s">
        <v>13</v>
      </c>
      <c r="C11" s="56" t="s">
        <v>576</v>
      </c>
      <c r="D11" s="61" t="s">
        <v>1216</v>
      </c>
    </row>
    <row r="12" spans="1:4" ht="30" x14ac:dyDescent="0.25">
      <c r="A12" s="2">
        <v>10</v>
      </c>
      <c r="B12" s="52" t="s">
        <v>13</v>
      </c>
      <c r="C12" s="56" t="s">
        <v>577</v>
      </c>
      <c r="D12" s="61" t="s">
        <v>1216</v>
      </c>
    </row>
    <row r="13" spans="1:4" ht="30" x14ac:dyDescent="0.25">
      <c r="A13" s="2">
        <v>11</v>
      </c>
      <c r="B13" s="52" t="s">
        <v>13</v>
      </c>
      <c r="C13" s="56" t="s">
        <v>578</v>
      </c>
      <c r="D13" s="61" t="s">
        <v>1216</v>
      </c>
    </row>
    <row r="14" spans="1:4" ht="30" x14ac:dyDescent="0.25">
      <c r="A14" s="2">
        <v>12</v>
      </c>
      <c r="B14" s="52" t="s">
        <v>13</v>
      </c>
      <c r="C14" s="56" t="s">
        <v>579</v>
      </c>
      <c r="D14" s="61" t="s">
        <v>24</v>
      </c>
    </row>
    <row r="15" spans="1:4" ht="30" x14ac:dyDescent="0.25">
      <c r="A15" s="2">
        <v>13</v>
      </c>
      <c r="B15" s="52" t="s">
        <v>13</v>
      </c>
      <c r="C15" s="56" t="s">
        <v>580</v>
      </c>
      <c r="D15" s="61" t="s">
        <v>581</v>
      </c>
    </row>
    <row r="16" spans="1:4" ht="30" x14ac:dyDescent="0.25">
      <c r="A16" s="2">
        <v>14</v>
      </c>
      <c r="B16" s="52" t="s">
        <v>13</v>
      </c>
      <c r="C16" s="56" t="s">
        <v>582</v>
      </c>
      <c r="D16" s="61" t="s">
        <v>1216</v>
      </c>
    </row>
    <row r="17" spans="1:4" ht="30" x14ac:dyDescent="0.25">
      <c r="A17" s="2">
        <v>15</v>
      </c>
      <c r="B17" s="52" t="s">
        <v>13</v>
      </c>
      <c r="C17" s="56" t="s">
        <v>583</v>
      </c>
      <c r="D17" s="61" t="s">
        <v>23</v>
      </c>
    </row>
    <row r="18" spans="1:4" ht="30" x14ac:dyDescent="0.25">
      <c r="A18" s="2">
        <v>16</v>
      </c>
      <c r="B18" s="52" t="s">
        <v>13</v>
      </c>
      <c r="C18" s="56" t="s">
        <v>584</v>
      </c>
      <c r="D18" s="61" t="s">
        <v>1216</v>
      </c>
    </row>
    <row r="19" spans="1:4" ht="30" x14ac:dyDescent="0.25">
      <c r="A19" s="2">
        <v>17</v>
      </c>
      <c r="B19" s="52" t="s">
        <v>13</v>
      </c>
      <c r="C19" s="56" t="s">
        <v>585</v>
      </c>
      <c r="D19" s="61" t="s">
        <v>1216</v>
      </c>
    </row>
    <row r="20" spans="1:4" ht="30" x14ac:dyDescent="0.25">
      <c r="A20" s="2">
        <v>18</v>
      </c>
      <c r="B20" s="52" t="s">
        <v>13</v>
      </c>
      <c r="C20" s="56" t="s">
        <v>586</v>
      </c>
      <c r="D20" s="61" t="s">
        <v>1216</v>
      </c>
    </row>
    <row r="21" spans="1:4" ht="30" x14ac:dyDescent="0.25">
      <c r="A21" s="2">
        <v>19</v>
      </c>
      <c r="B21" s="52" t="s">
        <v>13</v>
      </c>
      <c r="C21" s="56" t="s">
        <v>587</v>
      </c>
      <c r="D21" s="61" t="s">
        <v>588</v>
      </c>
    </row>
    <row r="22" spans="1:4" x14ac:dyDescent="0.25">
      <c r="A22" s="2">
        <v>20</v>
      </c>
      <c r="B22" s="52" t="s">
        <v>13</v>
      </c>
      <c r="C22" s="56" t="s">
        <v>4</v>
      </c>
      <c r="D22" s="61" t="s">
        <v>589</v>
      </c>
    </row>
    <row r="23" spans="1:4" ht="30" x14ac:dyDescent="0.25">
      <c r="A23" s="2">
        <v>21</v>
      </c>
      <c r="B23" s="52" t="s">
        <v>13</v>
      </c>
      <c r="C23" s="56" t="s">
        <v>590</v>
      </c>
      <c r="D23" s="54" t="s">
        <v>1216</v>
      </c>
    </row>
    <row r="24" spans="1:4" ht="30" x14ac:dyDescent="0.25">
      <c r="A24" s="2">
        <v>22</v>
      </c>
      <c r="B24" s="52" t="s">
        <v>13</v>
      </c>
      <c r="C24" s="56" t="s">
        <v>591</v>
      </c>
      <c r="D24" s="61" t="s">
        <v>592</v>
      </c>
    </row>
    <row r="25" spans="1:4" ht="30" x14ac:dyDescent="0.25">
      <c r="A25" s="2">
        <v>23</v>
      </c>
      <c r="B25" s="52" t="s">
        <v>13</v>
      </c>
      <c r="C25" s="56" t="s">
        <v>593</v>
      </c>
      <c r="D25" s="61" t="s">
        <v>1216</v>
      </c>
    </row>
    <row r="26" spans="1:4" ht="30" x14ac:dyDescent="0.25">
      <c r="A26" s="2">
        <v>24</v>
      </c>
      <c r="B26" s="52" t="s">
        <v>13</v>
      </c>
      <c r="C26" s="56" t="s">
        <v>594</v>
      </c>
      <c r="D26" s="61" t="s">
        <v>1216</v>
      </c>
    </row>
    <row r="27" spans="1:4" ht="30" x14ac:dyDescent="0.25">
      <c r="A27" s="2">
        <v>25</v>
      </c>
      <c r="B27" s="52" t="s">
        <v>13</v>
      </c>
      <c r="C27" s="56" t="s">
        <v>595</v>
      </c>
      <c r="D27" s="61" t="s">
        <v>1216</v>
      </c>
    </row>
    <row r="28" spans="1:4" ht="30" x14ac:dyDescent="0.25">
      <c r="A28" s="2">
        <v>26</v>
      </c>
      <c r="B28" s="52" t="s">
        <v>13</v>
      </c>
      <c r="C28" s="56" t="s">
        <v>596</v>
      </c>
      <c r="D28" s="61" t="s">
        <v>1216</v>
      </c>
    </row>
    <row r="29" spans="1:4" ht="30" x14ac:dyDescent="0.25">
      <c r="A29" s="2">
        <v>27</v>
      </c>
      <c r="B29" s="52" t="s">
        <v>13</v>
      </c>
      <c r="C29" s="56" t="s">
        <v>597</v>
      </c>
      <c r="D29" s="61" t="s">
        <v>1216</v>
      </c>
    </row>
    <row r="30" spans="1:4" ht="30" x14ac:dyDescent="0.25">
      <c r="A30" s="2">
        <v>28</v>
      </c>
      <c r="B30" s="52" t="s">
        <v>13</v>
      </c>
      <c r="C30" s="56" t="s">
        <v>598</v>
      </c>
      <c r="D30" s="61" t="s">
        <v>1216</v>
      </c>
    </row>
    <row r="31" spans="1:4" ht="30" x14ac:dyDescent="0.25">
      <c r="A31" s="2">
        <v>29</v>
      </c>
      <c r="B31" s="52" t="s">
        <v>13</v>
      </c>
      <c r="C31" s="56" t="s">
        <v>599</v>
      </c>
      <c r="D31" s="61" t="s">
        <v>600</v>
      </c>
    </row>
    <row r="32" spans="1:4" ht="30" x14ac:dyDescent="0.25">
      <c r="A32" s="2">
        <v>30</v>
      </c>
      <c r="B32" s="52" t="s">
        <v>13</v>
      </c>
      <c r="C32" s="56" t="s">
        <v>601</v>
      </c>
      <c r="D32" s="61" t="s">
        <v>1216</v>
      </c>
    </row>
    <row r="33" spans="1:4" ht="30" x14ac:dyDescent="0.25">
      <c r="A33" s="2">
        <v>31</v>
      </c>
      <c r="B33" s="52" t="s">
        <v>13</v>
      </c>
      <c r="C33" s="56" t="s">
        <v>602</v>
      </c>
      <c r="D33" s="61" t="s">
        <v>1216</v>
      </c>
    </row>
    <row r="34" spans="1:4" ht="30" x14ac:dyDescent="0.25">
      <c r="A34" s="2">
        <v>32</v>
      </c>
      <c r="B34" s="52" t="s">
        <v>13</v>
      </c>
      <c r="C34" s="56" t="s">
        <v>603</v>
      </c>
      <c r="D34" s="61" t="s">
        <v>1216</v>
      </c>
    </row>
    <row r="35" spans="1:4" ht="30" x14ac:dyDescent="0.25">
      <c r="A35" s="2">
        <v>33</v>
      </c>
      <c r="B35" s="52" t="s">
        <v>13</v>
      </c>
      <c r="C35" s="56" t="s">
        <v>604</v>
      </c>
      <c r="D35" s="61" t="s">
        <v>1216</v>
      </c>
    </row>
    <row r="36" spans="1:4" ht="30" x14ac:dyDescent="0.25">
      <c r="A36" s="2">
        <v>34</v>
      </c>
      <c r="B36" s="52" t="s">
        <v>13</v>
      </c>
      <c r="C36" s="56" t="s">
        <v>605</v>
      </c>
      <c r="D36" s="61" t="s">
        <v>1216</v>
      </c>
    </row>
    <row r="37" spans="1:4" ht="30" x14ac:dyDescent="0.25">
      <c r="A37" s="2">
        <v>35</v>
      </c>
      <c r="B37" s="52" t="s">
        <v>13</v>
      </c>
      <c r="C37" s="56" t="s">
        <v>606</v>
      </c>
      <c r="D37" s="61" t="s">
        <v>1216</v>
      </c>
    </row>
    <row r="38" spans="1:4" ht="30" x14ac:dyDescent="0.25">
      <c r="A38" s="2">
        <v>36</v>
      </c>
      <c r="B38" s="52" t="s">
        <v>13</v>
      </c>
      <c r="C38" s="56" t="s">
        <v>607</v>
      </c>
      <c r="D38" s="61" t="s">
        <v>1216</v>
      </c>
    </row>
    <row r="39" spans="1:4" ht="30" x14ac:dyDescent="0.25">
      <c r="A39" s="2">
        <v>37</v>
      </c>
      <c r="B39" s="52" t="s">
        <v>13</v>
      </c>
      <c r="C39" s="56" t="s">
        <v>608</v>
      </c>
      <c r="D39" s="61" t="s">
        <v>1216</v>
      </c>
    </row>
    <row r="40" spans="1:4" ht="30" x14ac:dyDescent="0.25">
      <c r="A40" s="2">
        <v>38</v>
      </c>
      <c r="B40" s="52" t="s">
        <v>13</v>
      </c>
      <c r="C40" s="56" t="s">
        <v>609</v>
      </c>
      <c r="D40" s="61" t="s">
        <v>1216</v>
      </c>
    </row>
    <row r="41" spans="1:4" ht="30" x14ac:dyDescent="0.25">
      <c r="A41" s="2">
        <v>39</v>
      </c>
      <c r="B41" s="52" t="s">
        <v>13</v>
      </c>
      <c r="C41" s="56" t="s">
        <v>610</v>
      </c>
      <c r="D41" s="61" t="s">
        <v>1216</v>
      </c>
    </row>
    <row r="42" spans="1:4" ht="30" x14ac:dyDescent="0.25">
      <c r="A42" s="2">
        <v>40</v>
      </c>
      <c r="B42" s="52" t="s">
        <v>13</v>
      </c>
      <c r="C42" s="56" t="s">
        <v>611</v>
      </c>
      <c r="D42" s="61" t="s">
        <v>1216</v>
      </c>
    </row>
    <row r="43" spans="1:4" ht="30" x14ac:dyDescent="0.25">
      <c r="A43" s="2">
        <v>41</v>
      </c>
      <c r="B43" s="52" t="s">
        <v>13</v>
      </c>
      <c r="C43" s="56" t="s">
        <v>612</v>
      </c>
      <c r="D43" s="61" t="s">
        <v>1216</v>
      </c>
    </row>
    <row r="44" spans="1:4" ht="30" x14ac:dyDescent="0.25">
      <c r="A44" s="2">
        <v>42</v>
      </c>
      <c r="B44" s="52" t="s">
        <v>13</v>
      </c>
      <c r="C44" s="56" t="s">
        <v>613</v>
      </c>
      <c r="D44" s="61" t="s">
        <v>1216</v>
      </c>
    </row>
    <row r="45" spans="1:4" ht="30" x14ac:dyDescent="0.25">
      <c r="A45" s="2">
        <v>43</v>
      </c>
      <c r="B45" s="52" t="s">
        <v>13</v>
      </c>
      <c r="C45" s="56" t="s">
        <v>614</v>
      </c>
      <c r="D45" s="61" t="s">
        <v>1216</v>
      </c>
    </row>
    <row r="46" spans="1:4" ht="30" x14ac:dyDescent="0.25">
      <c r="A46" s="2">
        <v>44</v>
      </c>
      <c r="B46" s="52" t="s">
        <v>13</v>
      </c>
      <c r="C46" s="56" t="s">
        <v>615</v>
      </c>
      <c r="D46" s="61" t="s">
        <v>616</v>
      </c>
    </row>
    <row r="47" spans="1:4" ht="30" x14ac:dyDescent="0.25">
      <c r="A47" s="2">
        <v>45</v>
      </c>
      <c r="B47" s="52" t="s">
        <v>13</v>
      </c>
      <c r="C47" s="56" t="s">
        <v>617</v>
      </c>
      <c r="D47" s="61" t="s">
        <v>28</v>
      </c>
    </row>
    <row r="48" spans="1:4" ht="45" x14ac:dyDescent="0.25">
      <c r="A48" s="2">
        <v>46</v>
      </c>
      <c r="B48" s="53" t="s">
        <v>13</v>
      </c>
      <c r="C48" s="56" t="s">
        <v>618</v>
      </c>
      <c r="D48" s="54" t="s">
        <v>619</v>
      </c>
    </row>
    <row r="49" spans="1:4" ht="30" x14ac:dyDescent="0.25">
      <c r="A49" s="2">
        <v>47</v>
      </c>
      <c r="B49" s="52" t="s">
        <v>13</v>
      </c>
      <c r="C49" s="56" t="s">
        <v>620</v>
      </c>
      <c r="D49" s="61" t="s">
        <v>1216</v>
      </c>
    </row>
    <row r="50" spans="1:4" ht="30" x14ac:dyDescent="0.25">
      <c r="A50" s="2">
        <v>48</v>
      </c>
      <c r="B50" s="52" t="s">
        <v>13</v>
      </c>
      <c r="C50" s="56" t="s">
        <v>621</v>
      </c>
      <c r="D50" s="61" t="s">
        <v>1216</v>
      </c>
    </row>
    <row r="51" spans="1:4" ht="30" x14ac:dyDescent="0.25">
      <c r="A51" s="2">
        <v>49</v>
      </c>
      <c r="B51" s="52" t="s">
        <v>13</v>
      </c>
      <c r="C51" s="56" t="s">
        <v>622</v>
      </c>
      <c r="D51" s="61" t="s">
        <v>29</v>
      </c>
    </row>
    <row r="52" spans="1:4" ht="30" x14ac:dyDescent="0.25">
      <c r="A52" s="2">
        <v>50</v>
      </c>
      <c r="B52" s="52" t="s">
        <v>13</v>
      </c>
      <c r="C52" s="56" t="s">
        <v>623</v>
      </c>
      <c r="D52" s="61" t="s">
        <v>30</v>
      </c>
    </row>
    <row r="53" spans="1:4" ht="30" x14ac:dyDescent="0.25">
      <c r="A53" s="2">
        <v>51</v>
      </c>
      <c r="B53" s="52" t="s">
        <v>13</v>
      </c>
      <c r="C53" s="56" t="s">
        <v>624</v>
      </c>
      <c r="D53" s="61" t="s">
        <v>1216</v>
      </c>
    </row>
    <row r="54" spans="1:4" x14ac:dyDescent="0.25">
      <c r="A54" s="2">
        <v>52</v>
      </c>
      <c r="B54" s="52" t="s">
        <v>13</v>
      </c>
      <c r="C54" s="56" t="s">
        <v>5</v>
      </c>
      <c r="D54" s="61" t="s">
        <v>1216</v>
      </c>
    </row>
    <row r="55" spans="1:4" x14ac:dyDescent="0.25">
      <c r="A55" s="2">
        <v>53</v>
      </c>
      <c r="B55" s="52" t="s">
        <v>13</v>
      </c>
      <c r="C55" s="56" t="s">
        <v>6</v>
      </c>
      <c r="D55" s="61" t="s">
        <v>1216</v>
      </c>
    </row>
    <row r="56" spans="1:4" x14ac:dyDescent="0.25">
      <c r="A56" s="2">
        <v>54</v>
      </c>
      <c r="B56" s="52" t="s">
        <v>13</v>
      </c>
      <c r="C56" s="56" t="s">
        <v>6</v>
      </c>
      <c r="D56" s="61" t="s">
        <v>1216</v>
      </c>
    </row>
    <row r="57" spans="1:4" x14ac:dyDescent="0.25">
      <c r="A57" s="2">
        <v>55</v>
      </c>
      <c r="B57" s="52" t="s">
        <v>13</v>
      </c>
      <c r="C57" s="56" t="s">
        <v>7</v>
      </c>
      <c r="D57" s="61" t="s">
        <v>1216</v>
      </c>
    </row>
    <row r="58" spans="1:4" x14ac:dyDescent="0.25">
      <c r="A58" s="2">
        <v>56</v>
      </c>
      <c r="B58" s="52" t="s">
        <v>13</v>
      </c>
      <c r="C58" s="56" t="s">
        <v>8</v>
      </c>
      <c r="D58" s="61" t="s">
        <v>1216</v>
      </c>
    </row>
    <row r="59" spans="1:4" x14ac:dyDescent="0.25">
      <c r="A59" s="2">
        <v>57</v>
      </c>
      <c r="B59" s="52" t="s">
        <v>13</v>
      </c>
      <c r="C59" s="56" t="s">
        <v>625</v>
      </c>
      <c r="D59" s="61" t="s">
        <v>1216</v>
      </c>
    </row>
    <row r="60" spans="1:4" x14ac:dyDescent="0.25">
      <c r="A60" s="2">
        <v>58</v>
      </c>
      <c r="B60" s="52" t="s">
        <v>13</v>
      </c>
      <c r="C60" s="56" t="s">
        <v>626</v>
      </c>
      <c r="D60" s="61" t="s">
        <v>1216</v>
      </c>
    </row>
    <row r="61" spans="1:4" x14ac:dyDescent="0.25">
      <c r="A61" s="2">
        <v>59</v>
      </c>
      <c r="B61" s="52" t="s">
        <v>13</v>
      </c>
      <c r="C61" s="56" t="s">
        <v>627</v>
      </c>
      <c r="D61" s="61" t="s">
        <v>1216</v>
      </c>
    </row>
    <row r="62" spans="1:4" x14ac:dyDescent="0.25">
      <c r="A62" s="2">
        <v>60</v>
      </c>
      <c r="B62" s="52" t="s">
        <v>13</v>
      </c>
      <c r="C62" s="56" t="s">
        <v>628</v>
      </c>
      <c r="D62" s="61" t="s">
        <v>1216</v>
      </c>
    </row>
    <row r="63" spans="1:4" x14ac:dyDescent="0.25">
      <c r="A63" s="2">
        <v>61</v>
      </c>
      <c r="B63" s="52" t="s">
        <v>13</v>
      </c>
      <c r="C63" s="56" t="s">
        <v>628</v>
      </c>
      <c r="D63" s="61" t="s">
        <v>1216</v>
      </c>
    </row>
    <row r="64" spans="1:4" ht="30" x14ac:dyDescent="0.25">
      <c r="A64" s="2">
        <v>62</v>
      </c>
      <c r="B64" s="52" t="s">
        <v>13</v>
      </c>
      <c r="C64" s="56" t="s">
        <v>629</v>
      </c>
      <c r="D64" s="61" t="s">
        <v>1216</v>
      </c>
    </row>
    <row r="65" spans="1:4" ht="30" x14ac:dyDescent="0.25">
      <c r="A65" s="2">
        <v>63</v>
      </c>
      <c r="B65" s="52" t="s">
        <v>13</v>
      </c>
      <c r="C65" s="56" t="s">
        <v>630</v>
      </c>
      <c r="D65" s="61" t="s">
        <v>1216</v>
      </c>
    </row>
    <row r="66" spans="1:4" ht="30" x14ac:dyDescent="0.25">
      <c r="A66" s="2">
        <v>64</v>
      </c>
      <c r="B66" s="52" t="s">
        <v>13</v>
      </c>
      <c r="C66" s="56" t="s">
        <v>631</v>
      </c>
      <c r="D66" s="61" t="s">
        <v>1216</v>
      </c>
    </row>
    <row r="67" spans="1:4" ht="30" x14ac:dyDescent="0.25">
      <c r="A67" s="2">
        <v>65</v>
      </c>
      <c r="B67" s="52" t="s">
        <v>13</v>
      </c>
      <c r="C67" s="56" t="s">
        <v>632</v>
      </c>
      <c r="D67" s="61" t="s">
        <v>1216</v>
      </c>
    </row>
    <row r="68" spans="1:4" ht="30" x14ac:dyDescent="0.25">
      <c r="A68" s="2">
        <v>66</v>
      </c>
      <c r="B68" s="52" t="s">
        <v>13</v>
      </c>
      <c r="C68" s="56" t="s">
        <v>633</v>
      </c>
      <c r="D68" s="61" t="s">
        <v>1216</v>
      </c>
    </row>
    <row r="69" spans="1:4" ht="30" x14ac:dyDescent="0.25">
      <c r="A69" s="2">
        <v>67</v>
      </c>
      <c r="B69" s="52" t="s">
        <v>13</v>
      </c>
      <c r="C69" s="56" t="s">
        <v>634</v>
      </c>
      <c r="D69" s="61" t="s">
        <v>1216</v>
      </c>
    </row>
    <row r="70" spans="1:4" x14ac:dyDescent="0.25">
      <c r="A70" s="2">
        <v>68</v>
      </c>
      <c r="B70" s="52" t="s">
        <v>13</v>
      </c>
      <c r="C70" s="56" t="s">
        <v>635</v>
      </c>
      <c r="D70" s="61" t="s">
        <v>1216</v>
      </c>
    </row>
    <row r="71" spans="1:4" ht="30" x14ac:dyDescent="0.25">
      <c r="A71" s="2">
        <v>69</v>
      </c>
      <c r="B71" s="52" t="s">
        <v>13</v>
      </c>
      <c r="C71" s="56" t="s">
        <v>636</v>
      </c>
      <c r="D71" s="61" t="s">
        <v>1216</v>
      </c>
    </row>
    <row r="72" spans="1:4" ht="30" x14ac:dyDescent="0.25">
      <c r="A72" s="2">
        <v>70</v>
      </c>
      <c r="B72" s="52" t="s">
        <v>13</v>
      </c>
      <c r="C72" s="56" t="s">
        <v>637</v>
      </c>
      <c r="D72" s="61" t="s">
        <v>1216</v>
      </c>
    </row>
    <row r="73" spans="1:4" ht="30" x14ac:dyDescent="0.25">
      <c r="A73" s="2">
        <v>71</v>
      </c>
      <c r="B73" s="52" t="s">
        <v>13</v>
      </c>
      <c r="C73" s="56" t="s">
        <v>638</v>
      </c>
      <c r="D73" s="61" t="s">
        <v>1216</v>
      </c>
    </row>
    <row r="74" spans="1:4" ht="30" x14ac:dyDescent="0.25">
      <c r="A74" s="2">
        <v>72</v>
      </c>
      <c r="B74" s="52" t="s">
        <v>13</v>
      </c>
      <c r="C74" s="56" t="s">
        <v>639</v>
      </c>
      <c r="D74" s="61" t="s">
        <v>1216</v>
      </c>
    </row>
    <row r="75" spans="1:4" ht="30" x14ac:dyDescent="0.25">
      <c r="A75" s="2">
        <v>73</v>
      </c>
      <c r="B75" s="52" t="s">
        <v>13</v>
      </c>
      <c r="C75" s="56" t="s">
        <v>640</v>
      </c>
      <c r="D75" s="61" t="s">
        <v>641</v>
      </c>
    </row>
    <row r="76" spans="1:4" ht="30" x14ac:dyDescent="0.25">
      <c r="A76" s="2">
        <v>74</v>
      </c>
      <c r="B76" s="52" t="s">
        <v>13</v>
      </c>
      <c r="C76" s="56" t="s">
        <v>642</v>
      </c>
      <c r="D76" s="61" t="s">
        <v>1216</v>
      </c>
    </row>
    <row r="77" spans="1:4" ht="30" x14ac:dyDescent="0.25">
      <c r="A77" s="2">
        <v>75</v>
      </c>
      <c r="B77" s="52" t="s">
        <v>13</v>
      </c>
      <c r="C77" s="56" t="s">
        <v>643</v>
      </c>
      <c r="D77" s="61" t="s">
        <v>644</v>
      </c>
    </row>
    <row r="78" spans="1:4" ht="30" x14ac:dyDescent="0.25">
      <c r="A78" s="2">
        <v>76</v>
      </c>
      <c r="B78" s="52" t="s">
        <v>13</v>
      </c>
      <c r="C78" s="56" t="s">
        <v>645</v>
      </c>
      <c r="D78" s="61" t="s">
        <v>1216</v>
      </c>
    </row>
    <row r="79" spans="1:4" ht="30" x14ac:dyDescent="0.25">
      <c r="A79" s="2">
        <v>77</v>
      </c>
      <c r="B79" s="52" t="s">
        <v>13</v>
      </c>
      <c r="C79" s="56" t="s">
        <v>646</v>
      </c>
      <c r="D79" s="61" t="s">
        <v>1216</v>
      </c>
    </row>
    <row r="80" spans="1:4" ht="30" x14ac:dyDescent="0.25">
      <c r="A80" s="2">
        <v>78</v>
      </c>
      <c r="B80" s="52" t="s">
        <v>13</v>
      </c>
      <c r="C80" s="56" t="s">
        <v>647</v>
      </c>
      <c r="D80" s="61" t="s">
        <v>1216</v>
      </c>
    </row>
    <row r="81" spans="1:4" ht="30" x14ac:dyDescent="0.25">
      <c r="A81" s="2">
        <v>79</v>
      </c>
      <c r="B81" s="52" t="s">
        <v>13</v>
      </c>
      <c r="C81" s="56" t="s">
        <v>9</v>
      </c>
      <c r="D81" s="54" t="s">
        <v>1215</v>
      </c>
    </row>
    <row r="82" spans="1:4" ht="30" x14ac:dyDescent="0.25">
      <c r="A82" s="2">
        <v>80</v>
      </c>
      <c r="B82" s="52" t="s">
        <v>13</v>
      </c>
      <c r="C82" s="56" t="s">
        <v>648</v>
      </c>
      <c r="D82" s="61" t="s">
        <v>1216</v>
      </c>
    </row>
    <row r="83" spans="1:4" ht="30" x14ac:dyDescent="0.25">
      <c r="A83" s="2">
        <v>81</v>
      </c>
      <c r="B83" s="52" t="s">
        <v>13</v>
      </c>
      <c r="C83" s="56" t="s">
        <v>649</v>
      </c>
      <c r="D83" s="61" t="s">
        <v>33</v>
      </c>
    </row>
    <row r="84" spans="1:4" ht="30" x14ac:dyDescent="0.25">
      <c r="A84" s="2">
        <v>82</v>
      </c>
      <c r="B84" s="52" t="s">
        <v>13</v>
      </c>
      <c r="C84" s="56" t="s">
        <v>650</v>
      </c>
      <c r="D84" s="61" t="s">
        <v>35</v>
      </c>
    </row>
    <row r="85" spans="1:4" ht="30" x14ac:dyDescent="0.25">
      <c r="A85" s="2">
        <v>83</v>
      </c>
      <c r="B85" s="52" t="s">
        <v>13</v>
      </c>
      <c r="C85" s="56" t="s">
        <v>651</v>
      </c>
      <c r="D85" s="61" t="s">
        <v>652</v>
      </c>
    </row>
    <row r="86" spans="1:4" ht="30" x14ac:dyDescent="0.25">
      <c r="A86" s="2">
        <v>84</v>
      </c>
      <c r="B86" s="52" t="s">
        <v>13</v>
      </c>
      <c r="C86" s="56" t="s">
        <v>653</v>
      </c>
      <c r="D86" s="61" t="s">
        <v>1216</v>
      </c>
    </row>
    <row r="87" spans="1:4" ht="30" x14ac:dyDescent="0.25">
      <c r="A87" s="2">
        <v>85</v>
      </c>
      <c r="B87" s="52" t="s">
        <v>13</v>
      </c>
      <c r="C87" s="56" t="s">
        <v>654</v>
      </c>
      <c r="D87" s="61" t="s">
        <v>1216</v>
      </c>
    </row>
    <row r="88" spans="1:4" ht="30" x14ac:dyDescent="0.25">
      <c r="A88" s="2">
        <v>86</v>
      </c>
      <c r="B88" s="52" t="s">
        <v>13</v>
      </c>
      <c r="C88" s="56" t="s">
        <v>655</v>
      </c>
      <c r="D88" s="61" t="s">
        <v>656</v>
      </c>
    </row>
    <row r="89" spans="1:4" ht="30" x14ac:dyDescent="0.25">
      <c r="A89" s="2">
        <v>87</v>
      </c>
      <c r="B89" s="52" t="s">
        <v>13</v>
      </c>
      <c r="C89" s="56" t="s">
        <v>657</v>
      </c>
      <c r="D89" s="61" t="s">
        <v>1216</v>
      </c>
    </row>
    <row r="90" spans="1:4" ht="30" x14ac:dyDescent="0.25">
      <c r="A90" s="2">
        <v>88</v>
      </c>
      <c r="B90" s="52" t="s">
        <v>13</v>
      </c>
      <c r="C90" s="56" t="s">
        <v>658</v>
      </c>
      <c r="D90" s="61" t="s">
        <v>1216</v>
      </c>
    </row>
    <row r="91" spans="1:4" ht="30" x14ac:dyDescent="0.25">
      <c r="A91" s="2">
        <v>89</v>
      </c>
      <c r="B91" s="52" t="s">
        <v>13</v>
      </c>
      <c r="C91" s="56" t="s">
        <v>659</v>
      </c>
      <c r="D91" s="61" t="s">
        <v>1216</v>
      </c>
    </row>
    <row r="92" spans="1:4" ht="30" x14ac:dyDescent="0.25">
      <c r="A92" s="2">
        <v>90</v>
      </c>
      <c r="B92" s="52" t="s">
        <v>13</v>
      </c>
      <c r="C92" s="56" t="s">
        <v>660</v>
      </c>
      <c r="D92" s="61" t="s">
        <v>34</v>
      </c>
    </row>
    <row r="93" spans="1:4" ht="30" x14ac:dyDescent="0.25">
      <c r="A93" s="2">
        <v>91</v>
      </c>
      <c r="B93" s="52" t="s">
        <v>13</v>
      </c>
      <c r="C93" s="56" t="s">
        <v>661</v>
      </c>
      <c r="D93" s="54" t="s">
        <v>662</v>
      </c>
    </row>
    <row r="94" spans="1:4" ht="30" x14ac:dyDescent="0.25">
      <c r="A94" s="2">
        <v>92</v>
      </c>
      <c r="B94" s="52" t="s">
        <v>13</v>
      </c>
      <c r="C94" s="56" t="s">
        <v>663</v>
      </c>
      <c r="D94" s="61" t="s">
        <v>1216</v>
      </c>
    </row>
    <row r="95" spans="1:4" ht="30" x14ac:dyDescent="0.25">
      <c r="A95" s="2">
        <v>93</v>
      </c>
      <c r="B95" s="52" t="s">
        <v>13</v>
      </c>
      <c r="C95" s="56" t="s">
        <v>664</v>
      </c>
      <c r="D95" s="61" t="s">
        <v>1216</v>
      </c>
    </row>
    <row r="96" spans="1:4" ht="30" x14ac:dyDescent="0.25">
      <c r="A96" s="2">
        <v>94</v>
      </c>
      <c r="B96" s="52" t="s">
        <v>13</v>
      </c>
      <c r="C96" s="56" t="s">
        <v>665</v>
      </c>
      <c r="D96" s="61" t="s">
        <v>666</v>
      </c>
    </row>
    <row r="97" spans="1:4" ht="30" x14ac:dyDescent="0.25">
      <c r="A97" s="2">
        <v>95</v>
      </c>
      <c r="B97" s="52" t="s">
        <v>13</v>
      </c>
      <c r="C97" s="56" t="s">
        <v>667</v>
      </c>
      <c r="D97" s="61" t="s">
        <v>1216</v>
      </c>
    </row>
    <row r="98" spans="1:4" ht="30" x14ac:dyDescent="0.25">
      <c r="A98" s="2">
        <v>96</v>
      </c>
      <c r="B98" s="52" t="s">
        <v>13</v>
      </c>
      <c r="C98" s="56" t="s">
        <v>668</v>
      </c>
      <c r="D98" s="61" t="s">
        <v>1216</v>
      </c>
    </row>
    <row r="99" spans="1:4" ht="30" x14ac:dyDescent="0.25">
      <c r="A99" s="2">
        <v>97</v>
      </c>
      <c r="B99" s="52" t="s">
        <v>13</v>
      </c>
      <c r="C99" s="56" t="s">
        <v>669</v>
      </c>
      <c r="D99" s="61" t="s">
        <v>1216</v>
      </c>
    </row>
    <row r="100" spans="1:4" ht="30" x14ac:dyDescent="0.25">
      <c r="A100" s="2">
        <v>98</v>
      </c>
      <c r="B100" s="52" t="s">
        <v>13</v>
      </c>
      <c r="C100" s="56" t="s">
        <v>670</v>
      </c>
      <c r="D100" s="61" t="s">
        <v>1216</v>
      </c>
    </row>
    <row r="101" spans="1:4" ht="30" x14ac:dyDescent="0.25">
      <c r="A101" s="2">
        <v>99</v>
      </c>
      <c r="B101" s="52" t="s">
        <v>13</v>
      </c>
      <c r="C101" s="56" t="s">
        <v>671</v>
      </c>
      <c r="D101" s="61" t="s">
        <v>1216</v>
      </c>
    </row>
    <row r="102" spans="1:4" ht="30" x14ac:dyDescent="0.25">
      <c r="A102" s="2">
        <v>100</v>
      </c>
      <c r="B102" s="52" t="s">
        <v>13</v>
      </c>
      <c r="C102" s="56" t="s">
        <v>672</v>
      </c>
      <c r="D102" s="61" t="s">
        <v>1216</v>
      </c>
    </row>
    <row r="103" spans="1:4" ht="30" x14ac:dyDescent="0.25">
      <c r="A103" s="57">
        <v>101</v>
      </c>
      <c r="B103" s="52" t="s">
        <v>13</v>
      </c>
      <c r="C103" s="56" t="s">
        <v>673</v>
      </c>
      <c r="D103" s="61" t="s">
        <v>1216</v>
      </c>
    </row>
    <row r="104" spans="1:4" ht="30" x14ac:dyDescent="0.25">
      <c r="A104" s="2">
        <v>102</v>
      </c>
      <c r="B104" s="52" t="s">
        <v>13</v>
      </c>
      <c r="C104" s="56" t="s">
        <v>674</v>
      </c>
      <c r="D104" s="61" t="s">
        <v>1216</v>
      </c>
    </row>
    <row r="105" spans="1:4" ht="30" x14ac:dyDescent="0.25">
      <c r="A105" s="2">
        <v>103</v>
      </c>
      <c r="B105" s="52" t="s">
        <v>13</v>
      </c>
      <c r="C105" s="56" t="s">
        <v>675</v>
      </c>
      <c r="D105" s="61" t="s">
        <v>1216</v>
      </c>
    </row>
    <row r="106" spans="1:4" ht="30" x14ac:dyDescent="0.25">
      <c r="A106" s="2">
        <v>104</v>
      </c>
      <c r="B106" s="52" t="s">
        <v>13</v>
      </c>
      <c r="C106" s="56" t="s">
        <v>676</v>
      </c>
      <c r="D106" s="61" t="s">
        <v>1216</v>
      </c>
    </row>
    <row r="107" spans="1:4" ht="30" x14ac:dyDescent="0.25">
      <c r="A107" s="2">
        <v>105</v>
      </c>
      <c r="B107" s="52" t="s">
        <v>13</v>
      </c>
      <c r="C107" s="56" t="s">
        <v>677</v>
      </c>
      <c r="D107" s="61" t="s">
        <v>1216</v>
      </c>
    </row>
    <row r="108" spans="1:4" ht="30" x14ac:dyDescent="0.25">
      <c r="A108" s="2">
        <v>106</v>
      </c>
      <c r="B108" s="52" t="s">
        <v>13</v>
      </c>
      <c r="C108" s="56" t="s">
        <v>678</v>
      </c>
      <c r="D108" s="61" t="s">
        <v>1216</v>
      </c>
    </row>
    <row r="109" spans="1:4" ht="30" x14ac:dyDescent="0.25">
      <c r="A109" s="2">
        <v>107</v>
      </c>
      <c r="B109" s="52" t="s">
        <v>13</v>
      </c>
      <c r="C109" s="56" t="s">
        <v>679</v>
      </c>
      <c r="D109" s="61" t="s">
        <v>1216</v>
      </c>
    </row>
    <row r="110" spans="1:4" ht="30" x14ac:dyDescent="0.25">
      <c r="A110" s="2">
        <v>108</v>
      </c>
      <c r="B110" s="52" t="s">
        <v>13</v>
      </c>
      <c r="C110" s="56" t="s">
        <v>680</v>
      </c>
      <c r="D110" s="61" t="s">
        <v>681</v>
      </c>
    </row>
    <row r="111" spans="1:4" ht="30" x14ac:dyDescent="0.25">
      <c r="A111" s="2">
        <v>109</v>
      </c>
      <c r="B111" s="52" t="s">
        <v>13</v>
      </c>
      <c r="C111" s="56" t="s">
        <v>682</v>
      </c>
      <c r="D111" s="61" t="s">
        <v>1216</v>
      </c>
    </row>
    <row r="112" spans="1:4" ht="30" x14ac:dyDescent="0.25">
      <c r="A112" s="2">
        <v>110</v>
      </c>
      <c r="B112" s="52" t="s">
        <v>13</v>
      </c>
      <c r="C112" s="56" t="s">
        <v>683</v>
      </c>
      <c r="D112" s="61" t="s">
        <v>1216</v>
      </c>
    </row>
    <row r="113" spans="1:4" ht="30" x14ac:dyDescent="0.25">
      <c r="A113" s="2">
        <v>111</v>
      </c>
      <c r="B113" s="52" t="s">
        <v>13</v>
      </c>
      <c r="C113" s="56" t="s">
        <v>684</v>
      </c>
      <c r="D113" s="61" t="s">
        <v>1216</v>
      </c>
    </row>
    <row r="114" spans="1:4" ht="30" x14ac:dyDescent="0.25">
      <c r="A114" s="2">
        <v>112</v>
      </c>
      <c r="B114" s="52" t="s">
        <v>13</v>
      </c>
      <c r="C114" s="56" t="s">
        <v>685</v>
      </c>
      <c r="D114" s="61" t="s">
        <v>1216</v>
      </c>
    </row>
    <row r="115" spans="1:4" ht="30" x14ac:dyDescent="0.25">
      <c r="A115" s="2">
        <v>113</v>
      </c>
      <c r="B115" s="52" t="s">
        <v>13</v>
      </c>
      <c r="C115" s="56" t="s">
        <v>686</v>
      </c>
      <c r="D115" s="61" t="s">
        <v>1216</v>
      </c>
    </row>
    <row r="116" spans="1:4" ht="30" x14ac:dyDescent="0.25">
      <c r="A116" s="2">
        <v>114</v>
      </c>
      <c r="B116" s="52" t="s">
        <v>13</v>
      </c>
      <c r="C116" s="56" t="s">
        <v>687</v>
      </c>
      <c r="D116" s="61" t="s">
        <v>1216</v>
      </c>
    </row>
    <row r="117" spans="1:4" ht="30" x14ac:dyDescent="0.25">
      <c r="A117" s="2">
        <v>115</v>
      </c>
      <c r="B117" s="52" t="s">
        <v>13</v>
      </c>
      <c r="C117" s="56" t="s">
        <v>688</v>
      </c>
      <c r="D117" s="61" t="s">
        <v>1216</v>
      </c>
    </row>
    <row r="118" spans="1:4" ht="30" x14ac:dyDescent="0.25">
      <c r="A118" s="2">
        <v>116</v>
      </c>
      <c r="B118" s="52" t="s">
        <v>13</v>
      </c>
      <c r="C118" s="56" t="s">
        <v>689</v>
      </c>
      <c r="D118" s="61" t="s">
        <v>1216</v>
      </c>
    </row>
    <row r="119" spans="1:4" ht="30" x14ac:dyDescent="0.25">
      <c r="A119" s="2">
        <v>117</v>
      </c>
      <c r="B119" s="52" t="s">
        <v>13</v>
      </c>
      <c r="C119" s="56" t="s">
        <v>690</v>
      </c>
      <c r="D119" s="61" t="s">
        <v>1216</v>
      </c>
    </row>
    <row r="120" spans="1:4" ht="30" x14ac:dyDescent="0.25">
      <c r="A120" s="2">
        <v>118</v>
      </c>
      <c r="B120" s="52" t="s">
        <v>13</v>
      </c>
      <c r="C120" s="56" t="s">
        <v>691</v>
      </c>
      <c r="D120" s="61" t="s">
        <v>1216</v>
      </c>
    </row>
    <row r="121" spans="1:4" ht="30" x14ac:dyDescent="0.25">
      <c r="A121" s="2">
        <v>119</v>
      </c>
      <c r="B121" s="52" t="s">
        <v>13</v>
      </c>
      <c r="C121" s="56" t="s">
        <v>692</v>
      </c>
      <c r="D121" s="61" t="s">
        <v>1216</v>
      </c>
    </row>
    <row r="122" spans="1:4" ht="30" x14ac:dyDescent="0.25">
      <c r="A122" s="2">
        <v>120</v>
      </c>
      <c r="B122" s="52" t="s">
        <v>13</v>
      </c>
      <c r="C122" s="56" t="s">
        <v>693</v>
      </c>
      <c r="D122" s="61" t="s">
        <v>1216</v>
      </c>
    </row>
    <row r="123" spans="1:4" ht="30" x14ac:dyDescent="0.25">
      <c r="A123" s="2">
        <v>121</v>
      </c>
      <c r="B123" s="52" t="s">
        <v>13</v>
      </c>
      <c r="C123" s="56" t="s">
        <v>694</v>
      </c>
      <c r="D123" s="61" t="s">
        <v>1216</v>
      </c>
    </row>
    <row r="124" spans="1:4" ht="30" x14ac:dyDescent="0.25">
      <c r="A124" s="2">
        <v>122</v>
      </c>
      <c r="B124" s="52" t="s">
        <v>13</v>
      </c>
      <c r="C124" s="56" t="s">
        <v>695</v>
      </c>
      <c r="D124" s="61" t="s">
        <v>1216</v>
      </c>
    </row>
    <row r="125" spans="1:4" ht="30" x14ac:dyDescent="0.25">
      <c r="A125" s="2">
        <v>123</v>
      </c>
      <c r="B125" s="52" t="s">
        <v>13</v>
      </c>
      <c r="C125" s="56" t="s">
        <v>696</v>
      </c>
      <c r="D125" s="61" t="s">
        <v>1216</v>
      </c>
    </row>
    <row r="126" spans="1:4" ht="30" x14ac:dyDescent="0.25">
      <c r="A126" s="2">
        <v>124</v>
      </c>
      <c r="B126" s="52" t="s">
        <v>13</v>
      </c>
      <c r="C126" s="56" t="s">
        <v>697</v>
      </c>
      <c r="D126" s="61" t="s">
        <v>698</v>
      </c>
    </row>
    <row r="127" spans="1:4" ht="30" x14ac:dyDescent="0.25">
      <c r="A127" s="2">
        <v>125</v>
      </c>
      <c r="B127" s="52" t="s">
        <v>13</v>
      </c>
      <c r="C127" s="56" t="s">
        <v>699</v>
      </c>
      <c r="D127" s="61" t="s">
        <v>1216</v>
      </c>
    </row>
    <row r="128" spans="1:4" ht="30" x14ac:dyDescent="0.25">
      <c r="A128" s="2">
        <v>126</v>
      </c>
      <c r="B128" s="52" t="s">
        <v>13</v>
      </c>
      <c r="C128" s="56" t="s">
        <v>700</v>
      </c>
      <c r="D128" s="61" t="s">
        <v>1216</v>
      </c>
    </row>
    <row r="129" spans="1:4" ht="30" x14ac:dyDescent="0.25">
      <c r="A129" s="2">
        <v>127</v>
      </c>
      <c r="B129" s="52" t="s">
        <v>13</v>
      </c>
      <c r="C129" s="56" t="s">
        <v>701</v>
      </c>
      <c r="D129" s="61" t="s">
        <v>1216</v>
      </c>
    </row>
    <row r="130" spans="1:4" ht="30" x14ac:dyDescent="0.25">
      <c r="A130" s="2">
        <v>128</v>
      </c>
      <c r="B130" s="52" t="s">
        <v>13</v>
      </c>
      <c r="C130" s="56" t="s">
        <v>702</v>
      </c>
      <c r="D130" s="61" t="s">
        <v>1216</v>
      </c>
    </row>
    <row r="131" spans="1:4" ht="30" x14ac:dyDescent="0.25">
      <c r="A131" s="2">
        <v>129</v>
      </c>
      <c r="B131" s="52" t="s">
        <v>13</v>
      </c>
      <c r="C131" s="56" t="s">
        <v>703</v>
      </c>
      <c r="D131" s="61" t="s">
        <v>37</v>
      </c>
    </row>
    <row r="132" spans="1:4" ht="30" x14ac:dyDescent="0.25">
      <c r="A132" s="2">
        <v>130</v>
      </c>
      <c r="B132" s="52" t="s">
        <v>13</v>
      </c>
      <c r="C132" s="56" t="s">
        <v>704</v>
      </c>
      <c r="D132" s="61" t="s">
        <v>38</v>
      </c>
    </row>
    <row r="133" spans="1:4" ht="30" x14ac:dyDescent="0.25">
      <c r="A133" s="2">
        <v>131</v>
      </c>
      <c r="B133" s="52" t="s">
        <v>13</v>
      </c>
      <c r="C133" s="56" t="s">
        <v>705</v>
      </c>
      <c r="D133" s="61" t="s">
        <v>1216</v>
      </c>
    </row>
    <row r="134" spans="1:4" ht="30" x14ac:dyDescent="0.25">
      <c r="A134" s="2">
        <v>132</v>
      </c>
      <c r="B134" s="52" t="s">
        <v>13</v>
      </c>
      <c r="C134" s="56" t="s">
        <v>706</v>
      </c>
      <c r="D134" s="61" t="s">
        <v>1216</v>
      </c>
    </row>
    <row r="135" spans="1:4" ht="30" x14ac:dyDescent="0.25">
      <c r="A135" s="2">
        <v>133</v>
      </c>
      <c r="B135" s="52" t="s">
        <v>13</v>
      </c>
      <c r="C135" s="56" t="s">
        <v>707</v>
      </c>
      <c r="D135" s="61" t="s">
        <v>1216</v>
      </c>
    </row>
    <row r="136" spans="1:4" ht="30" x14ac:dyDescent="0.25">
      <c r="A136" s="2">
        <v>134</v>
      </c>
      <c r="B136" s="52" t="s">
        <v>13</v>
      </c>
      <c r="C136" s="56" t="s">
        <v>708</v>
      </c>
      <c r="D136" s="61" t="s">
        <v>1216</v>
      </c>
    </row>
    <row r="137" spans="1:4" ht="30" x14ac:dyDescent="0.25">
      <c r="A137" s="2">
        <v>135</v>
      </c>
      <c r="B137" s="52" t="s">
        <v>13</v>
      </c>
      <c r="C137" s="56" t="s">
        <v>709</v>
      </c>
      <c r="D137" s="61" t="s">
        <v>1216</v>
      </c>
    </row>
    <row r="138" spans="1:4" ht="30" x14ac:dyDescent="0.25">
      <c r="A138" s="2">
        <v>136</v>
      </c>
      <c r="B138" s="52" t="s">
        <v>13</v>
      </c>
      <c r="C138" s="56" t="s">
        <v>710</v>
      </c>
      <c r="D138" s="61" t="s">
        <v>1216</v>
      </c>
    </row>
    <row r="139" spans="1:4" ht="30" x14ac:dyDescent="0.25">
      <c r="A139" s="2">
        <v>137</v>
      </c>
      <c r="B139" s="52" t="s">
        <v>13</v>
      </c>
      <c r="C139" s="56" t="s">
        <v>711</v>
      </c>
      <c r="D139" s="61" t="s">
        <v>1216</v>
      </c>
    </row>
    <row r="140" spans="1:4" ht="30" x14ac:dyDescent="0.25">
      <c r="A140" s="2">
        <v>138</v>
      </c>
      <c r="B140" s="52" t="s">
        <v>13</v>
      </c>
      <c r="C140" s="56" t="s">
        <v>712</v>
      </c>
      <c r="D140" s="61" t="s">
        <v>40</v>
      </c>
    </row>
    <row r="141" spans="1:4" ht="30" x14ac:dyDescent="0.25">
      <c r="A141" s="2">
        <v>139</v>
      </c>
      <c r="B141" s="52" t="s">
        <v>13</v>
      </c>
      <c r="C141" s="56" t="s">
        <v>713</v>
      </c>
      <c r="D141" s="61" t="s">
        <v>714</v>
      </c>
    </row>
    <row r="142" spans="1:4" ht="45" x14ac:dyDescent="0.25">
      <c r="A142" s="2">
        <v>140</v>
      </c>
      <c r="B142" s="52" t="s">
        <v>13</v>
      </c>
      <c r="C142" s="56" t="s">
        <v>715</v>
      </c>
      <c r="D142" s="54" t="s">
        <v>716</v>
      </c>
    </row>
    <row r="143" spans="1:4" ht="30" x14ac:dyDescent="0.25">
      <c r="A143" s="2">
        <v>141</v>
      </c>
      <c r="B143" s="52" t="s">
        <v>13</v>
      </c>
      <c r="C143" s="56" t="s">
        <v>717</v>
      </c>
      <c r="D143" s="59" t="s">
        <v>718</v>
      </c>
    </row>
    <row r="144" spans="1:4" ht="30" x14ac:dyDescent="0.25">
      <c r="A144" s="2">
        <v>142</v>
      </c>
      <c r="B144" s="52" t="s">
        <v>13</v>
      </c>
      <c r="C144" s="56" t="s">
        <v>719</v>
      </c>
      <c r="D144" s="59" t="s">
        <v>41</v>
      </c>
    </row>
    <row r="145" spans="1:4" ht="45" x14ac:dyDescent="0.25">
      <c r="A145" s="2">
        <v>143</v>
      </c>
      <c r="B145" s="52" t="s">
        <v>13</v>
      </c>
      <c r="C145" s="56" t="s">
        <v>720</v>
      </c>
      <c r="D145" s="59" t="s">
        <v>721</v>
      </c>
    </row>
    <row r="146" spans="1:4" ht="30" x14ac:dyDescent="0.25">
      <c r="A146" s="2">
        <v>144</v>
      </c>
      <c r="B146" s="52" t="s">
        <v>13</v>
      </c>
      <c r="C146" s="56" t="s">
        <v>722</v>
      </c>
      <c r="D146" s="59" t="s">
        <v>723</v>
      </c>
    </row>
    <row r="147" spans="1:4" ht="30" x14ac:dyDescent="0.25">
      <c r="A147" s="2">
        <v>145</v>
      </c>
      <c r="B147" s="52" t="s">
        <v>13</v>
      </c>
      <c r="C147" s="56" t="s">
        <v>724</v>
      </c>
      <c r="D147" s="60" t="s">
        <v>1216</v>
      </c>
    </row>
    <row r="148" spans="1:4" ht="30" x14ac:dyDescent="0.25">
      <c r="A148" s="2">
        <v>146</v>
      </c>
      <c r="B148" s="52" t="s">
        <v>13</v>
      </c>
      <c r="C148" s="56" t="s">
        <v>725</v>
      </c>
      <c r="D148" s="60"/>
    </row>
    <row r="149" spans="1:4" ht="30" x14ac:dyDescent="0.25">
      <c r="A149" s="2">
        <v>147</v>
      </c>
      <c r="B149" s="52" t="s">
        <v>13</v>
      </c>
      <c r="C149" s="56" t="s">
        <v>726</v>
      </c>
      <c r="D149" s="60"/>
    </row>
    <row r="150" spans="1:4" ht="30" x14ac:dyDescent="0.25">
      <c r="A150" s="2">
        <v>148</v>
      </c>
      <c r="B150" s="52" t="s">
        <v>13</v>
      </c>
      <c r="C150" s="56" t="s">
        <v>727</v>
      </c>
      <c r="D150" s="59" t="s">
        <v>728</v>
      </c>
    </row>
    <row r="151" spans="1:4" ht="30" x14ac:dyDescent="0.25">
      <c r="A151" s="2">
        <v>149</v>
      </c>
      <c r="B151" s="52" t="s">
        <v>13</v>
      </c>
      <c r="C151" s="56" t="s">
        <v>729</v>
      </c>
      <c r="D151" s="60" t="s">
        <v>44</v>
      </c>
    </row>
    <row r="152" spans="1:4" ht="30" x14ac:dyDescent="0.25">
      <c r="A152" s="2">
        <v>150</v>
      </c>
      <c r="B152" s="52" t="s">
        <v>13</v>
      </c>
      <c r="C152" s="56" t="s">
        <v>730</v>
      </c>
      <c r="D152" s="60"/>
    </row>
    <row r="153" spans="1:4" ht="30" x14ac:dyDescent="0.25">
      <c r="A153" s="2">
        <v>151</v>
      </c>
      <c r="B153" s="52" t="s">
        <v>13</v>
      </c>
      <c r="C153" s="56" t="s">
        <v>731</v>
      </c>
      <c r="D153" s="60" t="s">
        <v>732</v>
      </c>
    </row>
    <row r="154" spans="1:4" ht="30" x14ac:dyDescent="0.25">
      <c r="A154" s="2">
        <v>152</v>
      </c>
      <c r="B154" s="52" t="s">
        <v>13</v>
      </c>
      <c r="C154" s="56" t="s">
        <v>733</v>
      </c>
      <c r="D154" s="60"/>
    </row>
    <row r="155" spans="1:4" ht="30" x14ac:dyDescent="0.25">
      <c r="A155" s="2">
        <v>153</v>
      </c>
      <c r="B155" s="52" t="s">
        <v>13</v>
      </c>
      <c r="C155" s="56" t="s">
        <v>734</v>
      </c>
      <c r="D155" s="59" t="s">
        <v>735</v>
      </c>
    </row>
    <row r="156" spans="1:4" ht="30" x14ac:dyDescent="0.25">
      <c r="A156" s="2">
        <v>154</v>
      </c>
      <c r="B156" s="52" t="s">
        <v>13</v>
      </c>
      <c r="C156" s="56" t="s">
        <v>736</v>
      </c>
      <c r="D156" s="60"/>
    </row>
    <row r="157" spans="1:4" ht="30" x14ac:dyDescent="0.25">
      <c r="A157" s="2">
        <v>155</v>
      </c>
      <c r="B157" s="52" t="s">
        <v>13</v>
      </c>
      <c r="C157" s="56" t="s">
        <v>737</v>
      </c>
      <c r="D157" s="60" t="s">
        <v>42</v>
      </c>
    </row>
    <row r="158" spans="1:4" ht="30" x14ac:dyDescent="0.25">
      <c r="A158" s="2">
        <v>156</v>
      </c>
      <c r="B158" s="52" t="s">
        <v>13</v>
      </c>
      <c r="C158" s="56" t="s">
        <v>738</v>
      </c>
      <c r="D158" s="60"/>
    </row>
    <row r="159" spans="1:4" ht="30" x14ac:dyDescent="0.25">
      <c r="A159" s="2">
        <v>157</v>
      </c>
      <c r="B159" s="52" t="s">
        <v>13</v>
      </c>
      <c r="C159" s="56" t="s">
        <v>739</v>
      </c>
      <c r="D159" s="60" t="s">
        <v>43</v>
      </c>
    </row>
    <row r="160" spans="1:4" ht="30" x14ac:dyDescent="0.25">
      <c r="A160" s="2">
        <v>158</v>
      </c>
      <c r="B160" s="52" t="s">
        <v>13</v>
      </c>
      <c r="C160" s="56" t="s">
        <v>740</v>
      </c>
      <c r="D160" s="60"/>
    </row>
    <row r="161" spans="1:4" ht="30" x14ac:dyDescent="0.25">
      <c r="A161" s="2">
        <v>159</v>
      </c>
      <c r="B161" s="52" t="s">
        <v>13</v>
      </c>
      <c r="C161" s="56" t="s">
        <v>741</v>
      </c>
      <c r="D161" s="60"/>
    </row>
    <row r="162" spans="1:4" ht="30" x14ac:dyDescent="0.25">
      <c r="A162" s="2">
        <v>160</v>
      </c>
      <c r="B162" s="52" t="s">
        <v>13</v>
      </c>
      <c r="C162" s="56" t="s">
        <v>742</v>
      </c>
      <c r="D162" s="60"/>
    </row>
    <row r="163" spans="1:4" ht="30" x14ac:dyDescent="0.25">
      <c r="A163" s="2">
        <v>161</v>
      </c>
      <c r="B163" s="52" t="s">
        <v>13</v>
      </c>
      <c r="C163" s="56" t="s">
        <v>743</v>
      </c>
      <c r="D163" s="60" t="s">
        <v>744</v>
      </c>
    </row>
    <row r="164" spans="1:4" ht="30" x14ac:dyDescent="0.25">
      <c r="A164" s="2">
        <v>162</v>
      </c>
      <c r="B164" s="52" t="s">
        <v>13</v>
      </c>
      <c r="C164" s="56" t="s">
        <v>745</v>
      </c>
      <c r="D164" s="60" t="s">
        <v>746</v>
      </c>
    </row>
    <row r="165" spans="1:4" ht="30" x14ac:dyDescent="0.25">
      <c r="A165" s="2">
        <v>163</v>
      </c>
      <c r="B165" s="52" t="s">
        <v>13</v>
      </c>
      <c r="C165" s="56" t="s">
        <v>747</v>
      </c>
      <c r="D165" s="59" t="s">
        <v>748</v>
      </c>
    </row>
    <row r="166" spans="1:4" ht="30" x14ac:dyDescent="0.25">
      <c r="A166" s="2">
        <v>164</v>
      </c>
      <c r="B166" s="52" t="s">
        <v>13</v>
      </c>
      <c r="C166" s="56" t="s">
        <v>749</v>
      </c>
      <c r="D166" s="60"/>
    </row>
    <row r="167" spans="1:4" ht="30" x14ac:dyDescent="0.25">
      <c r="A167" s="2">
        <v>165</v>
      </c>
      <c r="B167" s="52" t="s">
        <v>13</v>
      </c>
      <c r="C167" s="56" t="s">
        <v>750</v>
      </c>
      <c r="D167" s="60" t="s">
        <v>46</v>
      </c>
    </row>
    <row r="168" spans="1:4" ht="30" x14ac:dyDescent="0.25">
      <c r="A168" s="2">
        <v>166</v>
      </c>
      <c r="B168" s="52" t="s">
        <v>13</v>
      </c>
      <c r="C168" s="56" t="s">
        <v>751</v>
      </c>
      <c r="D168" s="60" t="s">
        <v>47</v>
      </c>
    </row>
    <row r="169" spans="1:4" ht="30" x14ac:dyDescent="0.25">
      <c r="A169" s="2">
        <v>167</v>
      </c>
      <c r="B169" s="52" t="s">
        <v>13</v>
      </c>
      <c r="C169" s="56" t="s">
        <v>752</v>
      </c>
      <c r="D169" s="61"/>
    </row>
    <row r="170" spans="1:4" ht="30" x14ac:dyDescent="0.25">
      <c r="A170" s="2">
        <v>168</v>
      </c>
      <c r="B170" s="52" t="s">
        <v>13</v>
      </c>
      <c r="C170" s="56" t="s">
        <v>753</v>
      </c>
      <c r="D170" s="61"/>
    </row>
    <row r="171" spans="1:4" ht="30" x14ac:dyDescent="0.25">
      <c r="A171" s="2">
        <v>169</v>
      </c>
      <c r="B171" s="52" t="s">
        <v>13</v>
      </c>
      <c r="C171" s="56" t="s">
        <v>754</v>
      </c>
      <c r="D171" s="61"/>
    </row>
    <row r="172" spans="1:4" ht="30" x14ac:dyDescent="0.25">
      <c r="A172" s="2">
        <v>170</v>
      </c>
      <c r="B172" s="52" t="s">
        <v>13</v>
      </c>
      <c r="C172" s="56" t="s">
        <v>755</v>
      </c>
      <c r="D172" s="61"/>
    </row>
    <row r="173" spans="1:4" ht="30" x14ac:dyDescent="0.25">
      <c r="A173" s="2">
        <v>171</v>
      </c>
      <c r="B173" s="52" t="s">
        <v>13</v>
      </c>
      <c r="C173" s="56" t="s">
        <v>756</v>
      </c>
      <c r="D173" s="61"/>
    </row>
    <row r="174" spans="1:4" ht="30" x14ac:dyDescent="0.25">
      <c r="A174" s="2">
        <v>172</v>
      </c>
      <c r="B174" s="52" t="s">
        <v>13</v>
      </c>
      <c r="C174" s="56" t="s">
        <v>757</v>
      </c>
      <c r="D174" s="61"/>
    </row>
    <row r="175" spans="1:4" ht="30" x14ac:dyDescent="0.25">
      <c r="A175" s="2">
        <v>173</v>
      </c>
      <c r="B175" s="52" t="s">
        <v>13</v>
      </c>
      <c r="C175" s="56" t="s">
        <v>758</v>
      </c>
      <c r="D175" s="61"/>
    </row>
    <row r="176" spans="1:4" ht="30" x14ac:dyDescent="0.25">
      <c r="A176" s="2">
        <v>174</v>
      </c>
      <c r="B176" s="52" t="s">
        <v>13</v>
      </c>
      <c r="C176" s="56" t="s">
        <v>759</v>
      </c>
      <c r="D176" s="61"/>
    </row>
    <row r="177" spans="1:4" ht="30" x14ac:dyDescent="0.25">
      <c r="A177" s="2">
        <v>175</v>
      </c>
      <c r="B177" s="52" t="s">
        <v>13</v>
      </c>
      <c r="C177" s="56" t="s">
        <v>760</v>
      </c>
      <c r="D177" s="61"/>
    </row>
    <row r="178" spans="1:4" ht="30" x14ac:dyDescent="0.25">
      <c r="A178" s="2">
        <v>176</v>
      </c>
      <c r="B178" s="52" t="s">
        <v>13</v>
      </c>
      <c r="C178" s="56" t="s">
        <v>761</v>
      </c>
      <c r="D178" s="61"/>
    </row>
    <row r="179" spans="1:4" ht="30" x14ac:dyDescent="0.25">
      <c r="A179" s="2">
        <v>177</v>
      </c>
      <c r="B179" s="52" t="s">
        <v>13</v>
      </c>
      <c r="C179" s="56" t="s">
        <v>762</v>
      </c>
      <c r="D179" s="61"/>
    </row>
    <row r="180" spans="1:4" ht="30" x14ac:dyDescent="0.25">
      <c r="A180" s="2">
        <v>178</v>
      </c>
      <c r="B180" s="52" t="s">
        <v>13</v>
      </c>
      <c r="C180" s="56" t="s">
        <v>763</v>
      </c>
      <c r="D180" s="61"/>
    </row>
    <row r="181" spans="1:4" ht="30" x14ac:dyDescent="0.25">
      <c r="A181" s="2">
        <v>179</v>
      </c>
      <c r="B181" s="52" t="s">
        <v>13</v>
      </c>
      <c r="C181" s="56" t="s">
        <v>764</v>
      </c>
      <c r="D181" s="61"/>
    </row>
    <row r="182" spans="1:4" ht="30" x14ac:dyDescent="0.25">
      <c r="A182" s="2">
        <v>180</v>
      </c>
      <c r="B182" s="52" t="s">
        <v>13</v>
      </c>
      <c r="C182" s="56" t="s">
        <v>765</v>
      </c>
      <c r="D182" s="61"/>
    </row>
    <row r="183" spans="1:4" ht="30" x14ac:dyDescent="0.25">
      <c r="A183" s="2">
        <v>181</v>
      </c>
      <c r="B183" s="52" t="s">
        <v>13</v>
      </c>
      <c r="C183" s="56" t="s">
        <v>766</v>
      </c>
      <c r="D183" s="61"/>
    </row>
    <row r="184" spans="1:4" ht="30" x14ac:dyDescent="0.25">
      <c r="A184" s="2">
        <v>182</v>
      </c>
      <c r="B184" s="52" t="s">
        <v>13</v>
      </c>
      <c r="C184" s="56" t="s">
        <v>767</v>
      </c>
      <c r="D184" s="61"/>
    </row>
    <row r="185" spans="1:4" ht="30" x14ac:dyDescent="0.25">
      <c r="A185" s="2">
        <v>183</v>
      </c>
      <c r="B185" s="52" t="s">
        <v>13</v>
      </c>
      <c r="C185" s="56" t="s">
        <v>767</v>
      </c>
      <c r="D185" s="61"/>
    </row>
    <row r="186" spans="1:4" ht="30" x14ac:dyDescent="0.25">
      <c r="A186" s="2">
        <v>184</v>
      </c>
      <c r="B186" s="52" t="s">
        <v>13</v>
      </c>
      <c r="C186" s="56" t="s">
        <v>768</v>
      </c>
      <c r="D186" s="61"/>
    </row>
    <row r="187" spans="1:4" ht="30" x14ac:dyDescent="0.25">
      <c r="A187" s="2">
        <v>185</v>
      </c>
      <c r="B187" s="52" t="s">
        <v>13</v>
      </c>
      <c r="C187" s="56" t="s">
        <v>769</v>
      </c>
      <c r="D187" s="61"/>
    </row>
    <row r="188" spans="1:4" ht="30" x14ac:dyDescent="0.25">
      <c r="A188" s="2">
        <v>186</v>
      </c>
      <c r="B188" s="52" t="s">
        <v>13</v>
      </c>
      <c r="C188" s="56" t="s">
        <v>770</v>
      </c>
      <c r="D188" s="61"/>
    </row>
    <row r="189" spans="1:4" ht="30" x14ac:dyDescent="0.25">
      <c r="A189" s="2">
        <v>187</v>
      </c>
      <c r="B189" s="52" t="s">
        <v>13</v>
      </c>
      <c r="C189" s="56" t="s">
        <v>771</v>
      </c>
      <c r="D189" s="61"/>
    </row>
    <row r="190" spans="1:4" ht="30" x14ac:dyDescent="0.25">
      <c r="A190" s="2">
        <v>188</v>
      </c>
      <c r="B190" s="52" t="s">
        <v>13</v>
      </c>
      <c r="C190" s="56" t="s">
        <v>772</v>
      </c>
      <c r="D190" s="61"/>
    </row>
    <row r="191" spans="1:4" ht="30" x14ac:dyDescent="0.25">
      <c r="A191" s="2">
        <v>189</v>
      </c>
      <c r="B191" s="52" t="s">
        <v>13</v>
      </c>
      <c r="C191" s="56" t="s">
        <v>773</v>
      </c>
      <c r="D191" s="61"/>
    </row>
    <row r="192" spans="1:4" ht="30" x14ac:dyDescent="0.25">
      <c r="A192" s="2">
        <v>190</v>
      </c>
      <c r="B192" s="52" t="s">
        <v>13</v>
      </c>
      <c r="C192" s="56" t="s">
        <v>774</v>
      </c>
      <c r="D192" s="61"/>
    </row>
    <row r="193" spans="1:4" ht="30" x14ac:dyDescent="0.25">
      <c r="A193" s="2">
        <v>191</v>
      </c>
      <c r="B193" s="52" t="s">
        <v>13</v>
      </c>
      <c r="C193" s="56" t="s">
        <v>775</v>
      </c>
      <c r="D193" s="61"/>
    </row>
    <row r="194" spans="1:4" ht="30" x14ac:dyDescent="0.25">
      <c r="A194" s="2">
        <v>192</v>
      </c>
      <c r="B194" s="52" t="s">
        <v>13</v>
      </c>
      <c r="C194" s="56" t="s">
        <v>776</v>
      </c>
      <c r="D194" s="61"/>
    </row>
    <row r="195" spans="1:4" ht="30" x14ac:dyDescent="0.25">
      <c r="A195" s="2">
        <v>193</v>
      </c>
      <c r="B195" s="52" t="s">
        <v>13</v>
      </c>
      <c r="C195" s="56" t="s">
        <v>777</v>
      </c>
      <c r="D195" s="61"/>
    </row>
    <row r="196" spans="1:4" ht="30" x14ac:dyDescent="0.25">
      <c r="A196" s="2">
        <v>194</v>
      </c>
      <c r="B196" s="52" t="s">
        <v>13</v>
      </c>
      <c r="C196" s="56" t="s">
        <v>778</v>
      </c>
      <c r="D196" s="61"/>
    </row>
    <row r="197" spans="1:4" ht="30" x14ac:dyDescent="0.25">
      <c r="A197" s="2">
        <v>195</v>
      </c>
      <c r="B197" s="52" t="s">
        <v>13</v>
      </c>
      <c r="C197" s="56" t="s">
        <v>779</v>
      </c>
      <c r="D197" s="61"/>
    </row>
    <row r="198" spans="1:4" ht="30" x14ac:dyDescent="0.25">
      <c r="A198" s="2">
        <v>196</v>
      </c>
      <c r="B198" s="52" t="s">
        <v>13</v>
      </c>
      <c r="C198" s="56" t="s">
        <v>780</v>
      </c>
      <c r="D198" s="61"/>
    </row>
    <row r="199" spans="1:4" ht="30" x14ac:dyDescent="0.25">
      <c r="A199" s="2">
        <v>197</v>
      </c>
      <c r="B199" s="52" t="s">
        <v>13</v>
      </c>
      <c r="C199" s="56" t="s">
        <v>781</v>
      </c>
      <c r="D199" s="61" t="s">
        <v>48</v>
      </c>
    </row>
    <row r="200" spans="1:4" ht="30" x14ac:dyDescent="0.25">
      <c r="A200" s="2">
        <v>198</v>
      </c>
      <c r="B200" s="52" t="s">
        <v>13</v>
      </c>
      <c r="C200" s="56" t="s">
        <v>782</v>
      </c>
      <c r="D200" s="61"/>
    </row>
    <row r="201" spans="1:4" ht="30" x14ac:dyDescent="0.25">
      <c r="A201" s="2">
        <v>199</v>
      </c>
      <c r="B201" s="52" t="s">
        <v>13</v>
      </c>
      <c r="C201" s="56" t="s">
        <v>783</v>
      </c>
      <c r="D201" s="61"/>
    </row>
    <row r="202" spans="1:4" ht="30" x14ac:dyDescent="0.25">
      <c r="A202" s="2">
        <v>200</v>
      </c>
      <c r="B202" s="52" t="s">
        <v>13</v>
      </c>
      <c r="C202" s="56" t="s">
        <v>784</v>
      </c>
      <c r="D202" s="61"/>
    </row>
    <row r="203" spans="1:4" ht="30" x14ac:dyDescent="0.25">
      <c r="A203" s="2">
        <v>201</v>
      </c>
      <c r="B203" s="52" t="s">
        <v>13</v>
      </c>
      <c r="C203" s="56" t="s">
        <v>785</v>
      </c>
      <c r="D203" s="61" t="s">
        <v>786</v>
      </c>
    </row>
    <row r="204" spans="1:4" ht="30" x14ac:dyDescent="0.25">
      <c r="A204" s="2">
        <v>202</v>
      </c>
      <c r="B204" s="52" t="s">
        <v>13</v>
      </c>
      <c r="C204" s="56" t="s">
        <v>787</v>
      </c>
      <c r="D204" s="61"/>
    </row>
    <row r="205" spans="1:4" ht="30" x14ac:dyDescent="0.25">
      <c r="A205" s="2">
        <v>203</v>
      </c>
      <c r="B205" s="52" t="s">
        <v>13</v>
      </c>
      <c r="C205" s="56" t="s">
        <v>788</v>
      </c>
      <c r="D205" s="61"/>
    </row>
    <row r="206" spans="1:4" ht="30" x14ac:dyDescent="0.25">
      <c r="A206" s="2">
        <v>205</v>
      </c>
      <c r="B206" s="52" t="s">
        <v>13</v>
      </c>
      <c r="C206" s="56" t="s">
        <v>789</v>
      </c>
      <c r="D206" s="61"/>
    </row>
    <row r="207" spans="1:4" ht="30" x14ac:dyDescent="0.25">
      <c r="A207" s="2">
        <v>204</v>
      </c>
      <c r="B207" s="52" t="s">
        <v>13</v>
      </c>
      <c r="C207" s="56" t="s">
        <v>790</v>
      </c>
      <c r="D207" s="61"/>
    </row>
    <row r="208" spans="1:4" ht="30" x14ac:dyDescent="0.25">
      <c r="A208" s="2">
        <v>206</v>
      </c>
      <c r="B208" s="52" t="s">
        <v>13</v>
      </c>
      <c r="C208" s="56" t="s">
        <v>791</v>
      </c>
      <c r="D208" s="61"/>
    </row>
    <row r="209" spans="1:4" ht="30" x14ac:dyDescent="0.25">
      <c r="A209" s="2">
        <v>207</v>
      </c>
      <c r="B209" s="52" t="s">
        <v>13</v>
      </c>
      <c r="C209" s="56" t="s">
        <v>792</v>
      </c>
      <c r="D209" s="61"/>
    </row>
    <row r="210" spans="1:4" ht="30" x14ac:dyDescent="0.25">
      <c r="A210" s="2">
        <v>208</v>
      </c>
      <c r="B210" s="52" t="s">
        <v>13</v>
      </c>
      <c r="C210" s="56" t="s">
        <v>793</v>
      </c>
      <c r="D210" s="61"/>
    </row>
    <row r="211" spans="1:4" ht="30" x14ac:dyDescent="0.25">
      <c r="A211" s="2">
        <v>209</v>
      </c>
      <c r="B211" s="52" t="s">
        <v>13</v>
      </c>
      <c r="C211" s="56" t="s">
        <v>794</v>
      </c>
      <c r="D211" s="61"/>
    </row>
    <row r="212" spans="1:4" ht="30" x14ac:dyDescent="0.25">
      <c r="A212" s="2">
        <v>210</v>
      </c>
      <c r="B212" s="52" t="s">
        <v>13</v>
      </c>
      <c r="C212" s="56" t="s">
        <v>795</v>
      </c>
      <c r="D212" s="61" t="s">
        <v>796</v>
      </c>
    </row>
    <row r="213" spans="1:4" ht="30" x14ac:dyDescent="0.25">
      <c r="A213" s="2">
        <v>211</v>
      </c>
      <c r="B213" s="52" t="s">
        <v>13</v>
      </c>
      <c r="C213" s="56" t="s">
        <v>797</v>
      </c>
      <c r="D213" s="61"/>
    </row>
    <row r="214" spans="1:4" ht="30" x14ac:dyDescent="0.25">
      <c r="A214" s="2">
        <v>212</v>
      </c>
      <c r="B214" s="52" t="s">
        <v>13</v>
      </c>
      <c r="C214" s="56" t="s">
        <v>798</v>
      </c>
      <c r="D214" s="61"/>
    </row>
    <row r="215" spans="1:4" ht="30" x14ac:dyDescent="0.25">
      <c r="A215" s="2">
        <v>213</v>
      </c>
      <c r="B215" s="52" t="s">
        <v>13</v>
      </c>
      <c r="C215" s="56" t="s">
        <v>799</v>
      </c>
      <c r="D215" s="61"/>
    </row>
    <row r="216" spans="1:4" ht="30" x14ac:dyDescent="0.25">
      <c r="A216" s="2">
        <v>214</v>
      </c>
      <c r="B216" s="52" t="s">
        <v>13</v>
      </c>
      <c r="C216" s="56" t="s">
        <v>800</v>
      </c>
      <c r="D216" s="61"/>
    </row>
    <row r="217" spans="1:4" ht="30" x14ac:dyDescent="0.25">
      <c r="A217" s="2">
        <v>215</v>
      </c>
      <c r="B217" s="52" t="s">
        <v>13</v>
      </c>
      <c r="C217" s="56" t="s">
        <v>801</v>
      </c>
      <c r="D217" s="61"/>
    </row>
    <row r="218" spans="1:4" ht="30" x14ac:dyDescent="0.25">
      <c r="A218" s="2">
        <v>216</v>
      </c>
      <c r="B218" s="52" t="s">
        <v>13</v>
      </c>
      <c r="C218" s="56" t="s">
        <v>802</v>
      </c>
      <c r="D218" s="61"/>
    </row>
    <row r="219" spans="1:4" ht="30" x14ac:dyDescent="0.25">
      <c r="A219" s="2">
        <v>217</v>
      </c>
      <c r="B219" s="52" t="s">
        <v>13</v>
      </c>
      <c r="C219" s="56" t="s">
        <v>803</v>
      </c>
      <c r="D219" s="61"/>
    </row>
    <row r="220" spans="1:4" ht="30" x14ac:dyDescent="0.25">
      <c r="A220" s="2">
        <v>218</v>
      </c>
      <c r="B220" s="52" t="s">
        <v>13</v>
      </c>
      <c r="C220" s="56" t="s">
        <v>804</v>
      </c>
      <c r="D220" s="59" t="s">
        <v>805</v>
      </c>
    </row>
    <row r="221" spans="1:4" ht="45" x14ac:dyDescent="0.25">
      <c r="A221" s="2">
        <v>219</v>
      </c>
      <c r="B221" s="52" t="s">
        <v>13</v>
      </c>
      <c r="C221" s="56" t="s">
        <v>806</v>
      </c>
      <c r="D221" s="59" t="s">
        <v>807</v>
      </c>
    </row>
    <row r="222" spans="1:4" ht="30" x14ac:dyDescent="0.25">
      <c r="A222" s="2">
        <v>220</v>
      </c>
      <c r="B222" s="52" t="s">
        <v>13</v>
      </c>
      <c r="C222" s="56" t="s">
        <v>808</v>
      </c>
      <c r="D222" s="60" t="s">
        <v>809</v>
      </c>
    </row>
    <row r="223" spans="1:4" ht="30" x14ac:dyDescent="0.25">
      <c r="A223" s="2">
        <v>221</v>
      </c>
      <c r="B223" s="52" t="s">
        <v>13</v>
      </c>
      <c r="C223" s="56" t="s">
        <v>810</v>
      </c>
      <c r="D223" s="59" t="s">
        <v>811</v>
      </c>
    </row>
    <row r="224" spans="1:4" ht="30" x14ac:dyDescent="0.25">
      <c r="A224" s="2">
        <v>222</v>
      </c>
      <c r="B224" s="52" t="s">
        <v>13</v>
      </c>
      <c r="C224" s="56" t="s">
        <v>812</v>
      </c>
      <c r="D224" s="60" t="s">
        <v>813</v>
      </c>
    </row>
    <row r="225" spans="1:4" ht="30" x14ac:dyDescent="0.25">
      <c r="A225" s="2">
        <v>223</v>
      </c>
      <c r="B225" s="52" t="s">
        <v>13</v>
      </c>
      <c r="C225" s="56" t="s">
        <v>814</v>
      </c>
      <c r="D225" s="59" t="s">
        <v>815</v>
      </c>
    </row>
    <row r="226" spans="1:4" ht="30" x14ac:dyDescent="0.25">
      <c r="A226" s="2">
        <v>224</v>
      </c>
      <c r="B226" s="52" t="s">
        <v>13</v>
      </c>
      <c r="C226" s="56" t="s">
        <v>816</v>
      </c>
      <c r="D226" s="61"/>
    </row>
    <row r="227" spans="1:4" ht="30" x14ac:dyDescent="0.25">
      <c r="A227" s="2">
        <v>225</v>
      </c>
      <c r="B227" s="52" t="s">
        <v>13</v>
      </c>
      <c r="C227" s="56" t="s">
        <v>817</v>
      </c>
      <c r="D227" s="61"/>
    </row>
    <row r="228" spans="1:4" ht="30" x14ac:dyDescent="0.25">
      <c r="A228" s="2">
        <v>226</v>
      </c>
      <c r="B228" s="52" t="s">
        <v>13</v>
      </c>
      <c r="C228" s="56" t="s">
        <v>818</v>
      </c>
      <c r="D228" s="61"/>
    </row>
    <row r="229" spans="1:4" ht="30" x14ac:dyDescent="0.25">
      <c r="A229" s="2">
        <v>227</v>
      </c>
      <c r="B229" s="52" t="s">
        <v>13</v>
      </c>
      <c r="C229" s="56" t="s">
        <v>819</v>
      </c>
      <c r="D229" s="61"/>
    </row>
    <row r="230" spans="1:4" ht="30" x14ac:dyDescent="0.25">
      <c r="A230" s="2">
        <v>228</v>
      </c>
      <c r="B230" s="52" t="s">
        <v>13</v>
      </c>
      <c r="C230" s="56" t="s">
        <v>820</v>
      </c>
      <c r="D230" s="61"/>
    </row>
    <row r="231" spans="1:4" ht="30" x14ac:dyDescent="0.25">
      <c r="A231" s="2">
        <v>229</v>
      </c>
      <c r="B231" s="52" t="s">
        <v>13</v>
      </c>
      <c r="C231" s="56" t="s">
        <v>821</v>
      </c>
      <c r="D231" s="61"/>
    </row>
    <row r="232" spans="1:4" x14ac:dyDescent="0.25">
      <c r="A232" s="2">
        <v>230</v>
      </c>
      <c r="B232" s="52" t="s">
        <v>13</v>
      </c>
      <c r="C232" s="56" t="s">
        <v>10</v>
      </c>
      <c r="D232" s="54" t="s">
        <v>57</v>
      </c>
    </row>
    <row r="233" spans="1:4" ht="30" x14ac:dyDescent="0.25">
      <c r="A233" s="2">
        <v>231</v>
      </c>
      <c r="B233" s="52" t="s">
        <v>13</v>
      </c>
      <c r="C233" s="56" t="s">
        <v>11</v>
      </c>
      <c r="D233" s="54" t="s">
        <v>822</v>
      </c>
    </row>
    <row r="234" spans="1:4" ht="30" x14ac:dyDescent="0.25">
      <c r="A234" s="2">
        <v>232</v>
      </c>
      <c r="B234" s="52" t="s">
        <v>13</v>
      </c>
      <c r="C234" s="56" t="s">
        <v>823</v>
      </c>
      <c r="D234" s="61"/>
    </row>
    <row r="235" spans="1:4" ht="30" x14ac:dyDescent="0.25">
      <c r="A235" s="2">
        <v>233</v>
      </c>
      <c r="B235" s="52" t="s">
        <v>13</v>
      </c>
      <c r="C235" s="56" t="s">
        <v>824</v>
      </c>
      <c r="D235" s="61"/>
    </row>
    <row r="236" spans="1:4" ht="30" x14ac:dyDescent="0.25">
      <c r="A236" s="2">
        <v>234</v>
      </c>
      <c r="B236" s="52" t="s">
        <v>13</v>
      </c>
      <c r="C236" s="56" t="s">
        <v>825</v>
      </c>
      <c r="D236" s="61" t="s">
        <v>60</v>
      </c>
    </row>
    <row r="237" spans="1:4" ht="30" x14ac:dyDescent="0.25">
      <c r="A237" s="2">
        <v>235</v>
      </c>
      <c r="B237" s="52" t="s">
        <v>13</v>
      </c>
      <c r="C237" s="56" t="s">
        <v>826</v>
      </c>
      <c r="D237" s="61"/>
    </row>
    <row r="238" spans="1:4" ht="30" x14ac:dyDescent="0.25">
      <c r="A238" s="2">
        <v>236</v>
      </c>
      <c r="B238" s="52" t="s">
        <v>13</v>
      </c>
      <c r="C238" s="56" t="s">
        <v>827</v>
      </c>
      <c r="D238" s="61" t="s">
        <v>828</v>
      </c>
    </row>
    <row r="239" spans="1:4" ht="30" x14ac:dyDescent="0.25">
      <c r="A239" s="2">
        <v>237</v>
      </c>
      <c r="B239" s="52" t="s">
        <v>13</v>
      </c>
      <c r="C239" s="56" t="s">
        <v>829</v>
      </c>
      <c r="D239" s="61"/>
    </row>
    <row r="240" spans="1:4" ht="30" x14ac:dyDescent="0.25">
      <c r="A240" s="2">
        <v>238</v>
      </c>
      <c r="B240" s="52" t="s">
        <v>13</v>
      </c>
      <c r="C240" s="56" t="s">
        <v>830</v>
      </c>
      <c r="D240" s="61"/>
    </row>
    <row r="241" spans="1:4" ht="30" x14ac:dyDescent="0.25">
      <c r="A241" s="2">
        <v>239</v>
      </c>
      <c r="B241" s="52" t="s">
        <v>13</v>
      </c>
      <c r="C241" s="56" t="s">
        <v>831</v>
      </c>
      <c r="D241" s="61" t="s">
        <v>832</v>
      </c>
    </row>
    <row r="242" spans="1:4" ht="30" x14ac:dyDescent="0.25">
      <c r="A242" s="2">
        <v>240</v>
      </c>
      <c r="B242" s="52" t="s">
        <v>13</v>
      </c>
      <c r="C242" s="56" t="s">
        <v>833</v>
      </c>
      <c r="D242" s="61"/>
    </row>
    <row r="243" spans="1:4" ht="30" x14ac:dyDescent="0.25">
      <c r="A243" s="2">
        <v>241</v>
      </c>
      <c r="B243" s="52" t="s">
        <v>13</v>
      </c>
      <c r="C243" s="56" t="s">
        <v>834</v>
      </c>
      <c r="D243" s="61" t="s">
        <v>407</v>
      </c>
    </row>
    <row r="244" spans="1:4" ht="30" x14ac:dyDescent="0.25">
      <c r="A244" s="2">
        <v>242</v>
      </c>
      <c r="B244" s="52" t="s">
        <v>13</v>
      </c>
      <c r="C244" s="56" t="s">
        <v>835</v>
      </c>
      <c r="D244" s="61"/>
    </row>
    <row r="245" spans="1:4" ht="30" x14ac:dyDescent="0.25">
      <c r="A245" s="2">
        <v>243</v>
      </c>
      <c r="B245" s="52" t="s">
        <v>13</v>
      </c>
      <c r="C245" s="56" t="s">
        <v>836</v>
      </c>
      <c r="D245" s="61"/>
    </row>
    <row r="246" spans="1:4" ht="30" x14ac:dyDescent="0.25">
      <c r="A246" s="2">
        <v>244</v>
      </c>
      <c r="B246" s="52" t="s">
        <v>13</v>
      </c>
      <c r="C246" s="56" t="s">
        <v>837</v>
      </c>
      <c r="D246" s="61" t="s">
        <v>838</v>
      </c>
    </row>
    <row r="247" spans="1:4" ht="30" x14ac:dyDescent="0.25">
      <c r="A247" s="2">
        <v>245</v>
      </c>
      <c r="B247" s="52" t="s">
        <v>13</v>
      </c>
      <c r="C247" s="56" t="s">
        <v>839</v>
      </c>
      <c r="D247" s="61"/>
    </row>
    <row r="248" spans="1:4" ht="30" x14ac:dyDescent="0.25">
      <c r="A248" s="2">
        <v>246</v>
      </c>
      <c r="B248" s="52" t="s">
        <v>13</v>
      </c>
      <c r="C248" s="56" t="s">
        <v>840</v>
      </c>
      <c r="D248" s="61"/>
    </row>
    <row r="249" spans="1:4" ht="30" x14ac:dyDescent="0.25">
      <c r="A249" s="2">
        <v>247</v>
      </c>
      <c r="B249" s="52" t="s">
        <v>13</v>
      </c>
      <c r="C249" s="56" t="s">
        <v>841</v>
      </c>
      <c r="D249" s="61"/>
    </row>
    <row r="250" spans="1:4" ht="30" x14ac:dyDescent="0.25">
      <c r="A250" s="2">
        <v>248</v>
      </c>
      <c r="B250" s="52" t="s">
        <v>13</v>
      </c>
      <c r="C250" s="56" t="s">
        <v>842</v>
      </c>
      <c r="D250" s="61"/>
    </row>
    <row r="251" spans="1:4" ht="30" x14ac:dyDescent="0.25">
      <c r="A251" s="2">
        <v>249</v>
      </c>
      <c r="B251" s="52" t="s">
        <v>13</v>
      </c>
      <c r="C251" s="56" t="s">
        <v>843</v>
      </c>
      <c r="D251" s="61"/>
    </row>
    <row r="252" spans="1:4" ht="30" x14ac:dyDescent="0.25">
      <c r="A252" s="2">
        <v>250</v>
      </c>
      <c r="B252" s="52" t="s">
        <v>13</v>
      </c>
      <c r="C252" s="56" t="s">
        <v>844</v>
      </c>
      <c r="D252" s="61"/>
    </row>
    <row r="253" spans="1:4" ht="30" x14ac:dyDescent="0.25">
      <c r="A253" s="2">
        <v>251</v>
      </c>
      <c r="B253" s="52" t="s">
        <v>13</v>
      </c>
      <c r="C253" s="56" t="s">
        <v>845</v>
      </c>
      <c r="D253" s="61"/>
    </row>
    <row r="254" spans="1:4" ht="30" x14ac:dyDescent="0.25">
      <c r="A254" s="2">
        <v>252</v>
      </c>
      <c r="B254" s="52" t="s">
        <v>13</v>
      </c>
      <c r="C254" s="56" t="s">
        <v>846</v>
      </c>
      <c r="D254" s="61"/>
    </row>
    <row r="255" spans="1:4" ht="30" x14ac:dyDescent="0.25">
      <c r="A255" s="2">
        <v>253</v>
      </c>
      <c r="B255" s="52" t="s">
        <v>13</v>
      </c>
      <c r="C255" s="56" t="s">
        <v>847</v>
      </c>
      <c r="D255" s="61"/>
    </row>
    <row r="256" spans="1:4" ht="30" x14ac:dyDescent="0.25">
      <c r="A256" s="2">
        <v>254</v>
      </c>
      <c r="B256" s="52" t="s">
        <v>13</v>
      </c>
      <c r="C256" s="56" t="s">
        <v>848</v>
      </c>
      <c r="D256" s="61"/>
    </row>
    <row r="257" spans="1:4" ht="30" x14ac:dyDescent="0.25">
      <c r="A257" s="2">
        <v>255</v>
      </c>
      <c r="B257" s="52" t="s">
        <v>13</v>
      </c>
      <c r="C257" s="56" t="s">
        <v>849</v>
      </c>
      <c r="D257" s="61"/>
    </row>
    <row r="258" spans="1:4" ht="30" x14ac:dyDescent="0.25">
      <c r="A258" s="2">
        <v>256</v>
      </c>
      <c r="B258" s="52" t="s">
        <v>13</v>
      </c>
      <c r="C258" s="56" t="s">
        <v>850</v>
      </c>
      <c r="D258" s="61"/>
    </row>
    <row r="259" spans="1:4" ht="30" x14ac:dyDescent="0.25">
      <c r="A259" s="2">
        <v>257</v>
      </c>
      <c r="B259" s="52" t="s">
        <v>13</v>
      </c>
      <c r="C259" s="56" t="s">
        <v>851</v>
      </c>
      <c r="D259" s="61"/>
    </row>
    <row r="260" spans="1:4" ht="30" x14ac:dyDescent="0.25">
      <c r="A260" s="2">
        <v>258</v>
      </c>
      <c r="B260" s="52" t="s">
        <v>13</v>
      </c>
      <c r="C260" s="56" t="s">
        <v>852</v>
      </c>
      <c r="D260" s="61"/>
    </row>
    <row r="261" spans="1:4" ht="30" x14ac:dyDescent="0.25">
      <c r="A261" s="2">
        <v>259</v>
      </c>
      <c r="B261" s="52" t="s">
        <v>13</v>
      </c>
      <c r="C261" s="56" t="s">
        <v>853</v>
      </c>
      <c r="D261" s="61"/>
    </row>
    <row r="262" spans="1:4" ht="30" x14ac:dyDescent="0.25">
      <c r="A262" s="2">
        <v>260</v>
      </c>
      <c r="B262" s="52" t="s">
        <v>13</v>
      </c>
      <c r="C262" s="56" t="s">
        <v>854</v>
      </c>
      <c r="D262" s="61"/>
    </row>
    <row r="263" spans="1:4" ht="30" x14ac:dyDescent="0.25">
      <c r="A263" s="2">
        <v>261</v>
      </c>
      <c r="B263" s="52" t="s">
        <v>13</v>
      </c>
      <c r="C263" s="56" t="s">
        <v>855</v>
      </c>
      <c r="D263" s="61"/>
    </row>
    <row r="264" spans="1:4" ht="30" x14ac:dyDescent="0.25">
      <c r="A264" s="2">
        <v>262</v>
      </c>
      <c r="B264" s="52" t="s">
        <v>13</v>
      </c>
      <c r="C264" s="56" t="s">
        <v>856</v>
      </c>
      <c r="D264" s="54" t="s">
        <v>857</v>
      </c>
    </row>
    <row r="265" spans="1:4" ht="30" x14ac:dyDescent="0.25">
      <c r="A265" s="2">
        <v>263</v>
      </c>
      <c r="B265" s="52" t="s">
        <v>13</v>
      </c>
      <c r="C265" s="56" t="s">
        <v>858</v>
      </c>
      <c r="D265" s="61"/>
    </row>
    <row r="266" spans="1:4" ht="30" x14ac:dyDescent="0.25">
      <c r="A266" s="2">
        <v>264</v>
      </c>
      <c r="B266" s="52" t="s">
        <v>13</v>
      </c>
      <c r="C266" s="56" t="s">
        <v>859</v>
      </c>
      <c r="D266" s="61"/>
    </row>
    <row r="267" spans="1:4" ht="30" x14ac:dyDescent="0.25">
      <c r="A267" s="2">
        <v>265</v>
      </c>
      <c r="B267" s="52" t="s">
        <v>13</v>
      </c>
      <c r="C267" s="56" t="s">
        <v>860</v>
      </c>
      <c r="D267" s="61"/>
    </row>
    <row r="268" spans="1:4" ht="30" x14ac:dyDescent="0.25">
      <c r="A268" s="2">
        <v>266</v>
      </c>
      <c r="B268" s="52" t="s">
        <v>13</v>
      </c>
      <c r="C268" s="56" t="s">
        <v>861</v>
      </c>
      <c r="D268" s="61" t="s">
        <v>63</v>
      </c>
    </row>
    <row r="269" spans="1:4" ht="30" x14ac:dyDescent="0.25">
      <c r="A269" s="2">
        <v>267</v>
      </c>
      <c r="B269" s="52" t="s">
        <v>13</v>
      </c>
      <c r="C269" s="56" t="s">
        <v>862</v>
      </c>
      <c r="D269" s="61"/>
    </row>
    <row r="270" spans="1:4" ht="30" x14ac:dyDescent="0.25">
      <c r="A270" s="2">
        <v>268</v>
      </c>
      <c r="B270" s="52" t="s">
        <v>13</v>
      </c>
      <c r="C270" s="56" t="s">
        <v>863</v>
      </c>
      <c r="D270" s="61" t="s">
        <v>62</v>
      </c>
    </row>
    <row r="271" spans="1:4" ht="30" x14ac:dyDescent="0.25">
      <c r="A271" s="2">
        <v>269</v>
      </c>
      <c r="B271" s="52" t="s">
        <v>13</v>
      </c>
      <c r="C271" s="56" t="s">
        <v>864</v>
      </c>
      <c r="D271" s="61"/>
    </row>
    <row r="272" spans="1:4" ht="30" x14ac:dyDescent="0.25">
      <c r="A272" s="2">
        <v>270</v>
      </c>
      <c r="B272" s="52" t="s">
        <v>13</v>
      </c>
      <c r="C272" s="56" t="s">
        <v>865</v>
      </c>
      <c r="D272" s="61" t="s">
        <v>64</v>
      </c>
    </row>
    <row r="273" spans="1:4" ht="30" x14ac:dyDescent="0.25">
      <c r="A273" s="2">
        <v>271</v>
      </c>
      <c r="B273" s="52" t="s">
        <v>13</v>
      </c>
      <c r="C273" s="56" t="s">
        <v>866</v>
      </c>
      <c r="D273" s="61" t="s">
        <v>867</v>
      </c>
    </row>
    <row r="274" spans="1:4" ht="30" x14ac:dyDescent="0.25">
      <c r="A274" s="2">
        <v>272</v>
      </c>
      <c r="B274" s="52" t="s">
        <v>13</v>
      </c>
      <c r="C274" s="56" t="s">
        <v>868</v>
      </c>
      <c r="D274" s="61" t="s">
        <v>869</v>
      </c>
    </row>
    <row r="275" spans="1:4" ht="30" x14ac:dyDescent="0.25">
      <c r="A275" s="2">
        <v>273</v>
      </c>
      <c r="B275" s="52" t="s">
        <v>13</v>
      </c>
      <c r="C275" s="56" t="s">
        <v>870</v>
      </c>
      <c r="D275" s="61" t="s">
        <v>67</v>
      </c>
    </row>
    <row r="276" spans="1:4" ht="30" x14ac:dyDescent="0.25">
      <c r="A276" s="2">
        <v>274</v>
      </c>
      <c r="B276" s="52" t="s">
        <v>13</v>
      </c>
      <c r="C276" s="56" t="s">
        <v>871</v>
      </c>
      <c r="D276" s="61"/>
    </row>
    <row r="277" spans="1:4" ht="30" x14ac:dyDescent="0.25">
      <c r="A277" s="2">
        <v>275</v>
      </c>
      <c r="B277" s="52" t="s">
        <v>13</v>
      </c>
      <c r="C277" s="56" t="s">
        <v>872</v>
      </c>
      <c r="D277" s="61" t="s">
        <v>873</v>
      </c>
    </row>
    <row r="278" spans="1:4" ht="30" x14ac:dyDescent="0.25">
      <c r="A278" s="2">
        <v>276</v>
      </c>
      <c r="B278" s="52" t="s">
        <v>13</v>
      </c>
      <c r="C278" s="56" t="s">
        <v>874</v>
      </c>
      <c r="D278" s="61" t="s">
        <v>66</v>
      </c>
    </row>
    <row r="279" spans="1:4" ht="30" x14ac:dyDescent="0.25">
      <c r="A279" s="2">
        <v>277</v>
      </c>
      <c r="B279" s="52" t="s">
        <v>13</v>
      </c>
      <c r="C279" s="56" t="s">
        <v>875</v>
      </c>
      <c r="D279" s="54" t="s">
        <v>876</v>
      </c>
    </row>
    <row r="280" spans="1:4" ht="30" x14ac:dyDescent="0.25">
      <c r="A280" s="2">
        <v>278</v>
      </c>
      <c r="B280" s="52" t="s">
        <v>13</v>
      </c>
      <c r="C280" s="56" t="s">
        <v>877</v>
      </c>
      <c r="D280" s="61"/>
    </row>
    <row r="281" spans="1:4" ht="30" x14ac:dyDescent="0.25">
      <c r="A281" s="2">
        <v>279</v>
      </c>
      <c r="B281" s="52" t="s">
        <v>13</v>
      </c>
      <c r="C281" s="56" t="s">
        <v>878</v>
      </c>
      <c r="D281" s="61"/>
    </row>
    <row r="282" spans="1:4" ht="30" x14ac:dyDescent="0.25">
      <c r="A282" s="2">
        <v>280</v>
      </c>
      <c r="B282" s="52" t="s">
        <v>13</v>
      </c>
      <c r="C282" s="56" t="s">
        <v>879</v>
      </c>
      <c r="D282" s="61" t="s">
        <v>65</v>
      </c>
    </row>
    <row r="283" spans="1:4" ht="30" x14ac:dyDescent="0.25">
      <c r="A283" s="2">
        <v>281</v>
      </c>
      <c r="B283" s="52" t="s">
        <v>13</v>
      </c>
      <c r="C283" s="56" t="s">
        <v>880</v>
      </c>
      <c r="D283" s="54" t="s">
        <v>881</v>
      </c>
    </row>
    <row r="284" spans="1:4" ht="30" x14ac:dyDescent="0.25">
      <c r="A284" s="2">
        <v>282</v>
      </c>
      <c r="B284" s="52" t="s">
        <v>13</v>
      </c>
      <c r="C284" s="56" t="s">
        <v>882</v>
      </c>
      <c r="D284" s="61"/>
    </row>
    <row r="285" spans="1:4" ht="30" x14ac:dyDescent="0.25">
      <c r="A285" s="2">
        <v>283</v>
      </c>
      <c r="B285" s="52" t="s">
        <v>13</v>
      </c>
      <c r="C285" s="56" t="s">
        <v>883</v>
      </c>
      <c r="D285" s="61"/>
    </row>
    <row r="286" spans="1:4" ht="30" x14ac:dyDescent="0.25">
      <c r="A286" s="2">
        <v>284</v>
      </c>
      <c r="B286" s="52" t="s">
        <v>13</v>
      </c>
      <c r="C286" s="56" t="s">
        <v>884</v>
      </c>
      <c r="D286" s="61"/>
    </row>
    <row r="287" spans="1:4" ht="30" x14ac:dyDescent="0.25">
      <c r="A287" s="2">
        <v>285</v>
      </c>
      <c r="B287" s="52" t="s">
        <v>13</v>
      </c>
      <c r="C287" s="56" t="s">
        <v>885</v>
      </c>
      <c r="D287" s="61" t="s">
        <v>68</v>
      </c>
    </row>
    <row r="288" spans="1:4" ht="30" x14ac:dyDescent="0.25">
      <c r="A288" s="2">
        <v>286</v>
      </c>
      <c r="B288" s="52" t="s">
        <v>13</v>
      </c>
      <c r="C288" s="56" t="s">
        <v>886</v>
      </c>
      <c r="D288" s="61"/>
    </row>
    <row r="289" spans="1:4" ht="30" x14ac:dyDescent="0.25">
      <c r="A289" s="2">
        <v>287</v>
      </c>
      <c r="B289" s="52" t="s">
        <v>13</v>
      </c>
      <c r="C289" s="56" t="s">
        <v>12</v>
      </c>
      <c r="D289" s="54" t="s">
        <v>887</v>
      </c>
    </row>
    <row r="290" spans="1:4" ht="30" x14ac:dyDescent="0.25">
      <c r="A290" s="2">
        <v>288</v>
      </c>
      <c r="B290" s="52" t="s">
        <v>13</v>
      </c>
      <c r="C290" s="56" t="s">
        <v>888</v>
      </c>
      <c r="D290" s="61"/>
    </row>
    <row r="291" spans="1:4" ht="30" x14ac:dyDescent="0.25">
      <c r="A291" s="2">
        <v>289</v>
      </c>
      <c r="B291" s="52" t="s">
        <v>13</v>
      </c>
      <c r="C291" s="56" t="s">
        <v>889</v>
      </c>
      <c r="D291" s="61" t="s">
        <v>890</v>
      </c>
    </row>
    <row r="292" spans="1:4" ht="30" x14ac:dyDescent="0.25">
      <c r="A292" s="2">
        <v>290</v>
      </c>
      <c r="B292" s="52" t="s">
        <v>13</v>
      </c>
      <c r="C292" s="56" t="s">
        <v>891</v>
      </c>
      <c r="D292" s="61"/>
    </row>
    <row r="293" spans="1:4" ht="30" x14ac:dyDescent="0.25">
      <c r="A293" s="2">
        <v>291</v>
      </c>
      <c r="B293" s="52" t="s">
        <v>13</v>
      </c>
      <c r="C293" s="56" t="s">
        <v>892</v>
      </c>
      <c r="D293" s="61"/>
    </row>
    <row r="294" spans="1:4" ht="30" x14ac:dyDescent="0.25">
      <c r="A294" s="2">
        <v>292</v>
      </c>
      <c r="B294" s="52" t="s">
        <v>13</v>
      </c>
      <c r="C294" s="56" t="s">
        <v>893</v>
      </c>
      <c r="D294" s="61" t="s">
        <v>70</v>
      </c>
    </row>
    <row r="295" spans="1:4" ht="30" x14ac:dyDescent="0.25">
      <c r="A295" s="2">
        <v>293</v>
      </c>
      <c r="B295" s="52" t="s">
        <v>13</v>
      </c>
      <c r="C295" s="56" t="s">
        <v>894</v>
      </c>
      <c r="D295" s="61"/>
    </row>
    <row r="296" spans="1:4" ht="30" x14ac:dyDescent="0.25">
      <c r="A296" s="2">
        <v>294</v>
      </c>
      <c r="B296" s="52" t="s">
        <v>13</v>
      </c>
      <c r="C296" s="56" t="s">
        <v>895</v>
      </c>
      <c r="D296" s="61"/>
    </row>
    <row r="297" spans="1:4" ht="30" x14ac:dyDescent="0.25">
      <c r="A297" s="2">
        <v>295</v>
      </c>
      <c r="B297" s="52" t="s">
        <v>13</v>
      </c>
      <c r="C297" s="56" t="s">
        <v>896</v>
      </c>
      <c r="D297" s="61"/>
    </row>
    <row r="298" spans="1:4" ht="30" x14ac:dyDescent="0.25">
      <c r="A298" s="2">
        <v>296</v>
      </c>
      <c r="B298" s="52" t="s">
        <v>13</v>
      </c>
      <c r="C298" s="56" t="s">
        <v>897</v>
      </c>
      <c r="D298" s="61"/>
    </row>
    <row r="299" spans="1:4" ht="30" x14ac:dyDescent="0.25">
      <c r="A299" s="2">
        <v>297</v>
      </c>
      <c r="B299" s="52" t="s">
        <v>13</v>
      </c>
      <c r="C299" s="56" t="s">
        <v>898</v>
      </c>
      <c r="D299" s="61"/>
    </row>
    <row r="300" spans="1:4" ht="30" x14ac:dyDescent="0.25">
      <c r="A300" s="2">
        <v>298</v>
      </c>
      <c r="B300" s="52" t="s">
        <v>13</v>
      </c>
      <c r="C300" s="56" t="s">
        <v>899</v>
      </c>
      <c r="D300" s="61"/>
    </row>
    <row r="301" spans="1:4" ht="30" x14ac:dyDescent="0.25">
      <c r="A301" s="2">
        <v>299</v>
      </c>
      <c r="B301" s="52" t="s">
        <v>13</v>
      </c>
      <c r="C301" s="56" t="s">
        <v>900</v>
      </c>
      <c r="D301" s="61"/>
    </row>
    <row r="302" spans="1:4" ht="30" x14ac:dyDescent="0.25">
      <c r="A302" s="2">
        <v>300</v>
      </c>
      <c r="B302" s="52" t="s">
        <v>13</v>
      </c>
      <c r="C302" s="56" t="s">
        <v>901</v>
      </c>
      <c r="D302" s="61"/>
    </row>
    <row r="303" spans="1:4" ht="30" x14ac:dyDescent="0.25">
      <c r="A303" s="2">
        <v>301</v>
      </c>
      <c r="B303" s="52" t="s">
        <v>13</v>
      </c>
      <c r="C303" s="56" t="s">
        <v>902</v>
      </c>
      <c r="D303" s="61"/>
    </row>
    <row r="304" spans="1:4" ht="30" x14ac:dyDescent="0.25">
      <c r="A304" s="2">
        <v>302</v>
      </c>
      <c r="B304" s="52" t="s">
        <v>13</v>
      </c>
      <c r="C304" s="56" t="s">
        <v>903</v>
      </c>
      <c r="D304" s="61" t="s">
        <v>904</v>
      </c>
    </row>
    <row r="305" spans="1:4" ht="30" x14ac:dyDescent="0.25">
      <c r="A305" s="2">
        <v>303</v>
      </c>
      <c r="B305" s="52" t="s">
        <v>13</v>
      </c>
      <c r="C305" s="56" t="s">
        <v>905</v>
      </c>
      <c r="D305" s="61"/>
    </row>
    <row r="306" spans="1:4" ht="30" x14ac:dyDescent="0.25">
      <c r="A306" s="2">
        <v>304</v>
      </c>
      <c r="B306" s="52" t="s">
        <v>13</v>
      </c>
      <c r="C306" s="56" t="s">
        <v>906</v>
      </c>
      <c r="D306" s="61"/>
    </row>
    <row r="307" spans="1:4" ht="30" x14ac:dyDescent="0.25">
      <c r="A307" s="2">
        <v>305</v>
      </c>
      <c r="B307" s="52" t="s">
        <v>13</v>
      </c>
      <c r="C307" s="56" t="s">
        <v>907</v>
      </c>
      <c r="D307" s="61" t="s">
        <v>72</v>
      </c>
    </row>
    <row r="308" spans="1:4" ht="30" x14ac:dyDescent="0.25">
      <c r="A308" s="2">
        <v>306</v>
      </c>
      <c r="B308" s="52" t="s">
        <v>13</v>
      </c>
      <c r="C308" s="56" t="s">
        <v>908</v>
      </c>
      <c r="D308" s="61"/>
    </row>
    <row r="309" spans="1:4" ht="30" x14ac:dyDescent="0.25">
      <c r="A309" s="2">
        <v>307</v>
      </c>
      <c r="B309" s="52" t="s">
        <v>13</v>
      </c>
      <c r="C309" s="56" t="s">
        <v>909</v>
      </c>
      <c r="D309" s="61"/>
    </row>
    <row r="310" spans="1:4" ht="30" x14ac:dyDescent="0.25">
      <c r="A310" s="2">
        <v>308</v>
      </c>
      <c r="B310" s="52" t="s">
        <v>13</v>
      </c>
      <c r="C310" s="56" t="s">
        <v>910</v>
      </c>
      <c r="D310" s="61"/>
    </row>
    <row r="311" spans="1:4" ht="30" x14ac:dyDescent="0.25">
      <c r="A311" s="2">
        <v>309</v>
      </c>
      <c r="B311" s="52" t="s">
        <v>13</v>
      </c>
      <c r="C311" s="56" t="s">
        <v>911</v>
      </c>
      <c r="D311" s="61"/>
    </row>
    <row r="312" spans="1:4" ht="30" x14ac:dyDescent="0.25">
      <c r="A312" s="2">
        <v>310</v>
      </c>
      <c r="B312" s="52" t="s">
        <v>13</v>
      </c>
      <c r="C312" s="56" t="s">
        <v>912</v>
      </c>
      <c r="D312" s="61" t="s">
        <v>73</v>
      </c>
    </row>
    <row r="313" spans="1:4" ht="30" x14ac:dyDescent="0.25">
      <c r="A313" s="2">
        <v>311</v>
      </c>
      <c r="B313" s="52" t="s">
        <v>13</v>
      </c>
      <c r="C313" s="56" t="s">
        <v>913</v>
      </c>
      <c r="D313" s="2"/>
    </row>
    <row r="314" spans="1:4" x14ac:dyDescent="0.25">
      <c r="B314" s="85"/>
      <c r="C314" s="85"/>
      <c r="D314" s="62"/>
    </row>
  </sheetData>
  <sortState xmlns:xlrd2="http://schemas.microsoft.com/office/spreadsheetml/2017/richdata2" ref="A3:D47">
    <sortCondition ref="C3:C47"/>
  </sortState>
  <mergeCells count="2">
    <mergeCell ref="A1:D1"/>
    <mergeCell ref="B314:C3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CAA0A-A7DA-496A-9F38-2ECBE8C120E8}">
  <dimension ref="A1:J227"/>
  <sheetViews>
    <sheetView workbookViewId="0">
      <selection activeCell="D5" sqref="D5"/>
    </sheetView>
  </sheetViews>
  <sheetFormatPr defaultRowHeight="15" x14ac:dyDescent="0.25"/>
  <cols>
    <col min="1" max="1" width="5.5703125" customWidth="1"/>
    <col min="2" max="2" width="37" customWidth="1"/>
    <col min="3" max="3" width="26.140625" customWidth="1"/>
    <col min="4" max="4" width="33" customWidth="1"/>
    <col min="5" max="5" width="37.28515625" customWidth="1"/>
    <col min="6" max="6" width="25.42578125" customWidth="1"/>
    <col min="7" max="7" width="21.5703125" customWidth="1"/>
    <col min="8" max="8" width="22.28515625" customWidth="1"/>
    <col min="9" max="9" width="25" customWidth="1"/>
    <col min="10" max="10" width="27.140625" customWidth="1"/>
  </cols>
  <sheetData>
    <row r="1" spans="1:10" ht="18.75" x14ac:dyDescent="0.3">
      <c r="A1" s="88" t="s">
        <v>1214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5.75" x14ac:dyDescent="0.25">
      <c r="A2" s="119" t="s">
        <v>2</v>
      </c>
      <c r="B2" s="119" t="s">
        <v>15</v>
      </c>
      <c r="C2" s="115" t="s">
        <v>16</v>
      </c>
      <c r="D2" s="122" t="s">
        <v>17</v>
      </c>
      <c r="E2" s="115" t="s">
        <v>18</v>
      </c>
      <c r="F2" s="115" t="s">
        <v>915</v>
      </c>
      <c r="G2" s="115" t="s">
        <v>916</v>
      </c>
      <c r="H2" s="115" t="s">
        <v>917</v>
      </c>
      <c r="I2" s="110" t="s">
        <v>918</v>
      </c>
      <c r="J2" s="117"/>
    </row>
    <row r="3" spans="1:10" ht="31.5" x14ac:dyDescent="0.25">
      <c r="A3" s="120"/>
      <c r="B3" s="121"/>
      <c r="C3" s="116"/>
      <c r="D3" s="123"/>
      <c r="E3" s="116"/>
      <c r="F3" s="116"/>
      <c r="G3" s="116"/>
      <c r="H3" s="116"/>
      <c r="I3" s="21" t="s">
        <v>919</v>
      </c>
      <c r="J3" s="21" t="s">
        <v>920</v>
      </c>
    </row>
    <row r="4" spans="1:10" ht="47.25" x14ac:dyDescent="0.25">
      <c r="A4" s="89">
        <v>1</v>
      </c>
      <c r="B4" s="118" t="s">
        <v>19</v>
      </c>
      <c r="C4" s="19" t="s">
        <v>921</v>
      </c>
      <c r="D4" s="20">
        <v>13</v>
      </c>
      <c r="E4" s="68" t="s">
        <v>922</v>
      </c>
      <c r="F4" s="68" t="s">
        <v>923</v>
      </c>
      <c r="G4" s="68"/>
      <c r="H4" s="68" t="s">
        <v>924</v>
      </c>
      <c r="I4" s="19">
        <v>2</v>
      </c>
      <c r="J4" s="19">
        <v>0.75</v>
      </c>
    </row>
    <row r="5" spans="1:10" ht="47.25" x14ac:dyDescent="0.25">
      <c r="A5" s="90"/>
      <c r="B5" s="90"/>
      <c r="C5" s="19" t="s">
        <v>925</v>
      </c>
      <c r="D5" s="20">
        <v>91</v>
      </c>
      <c r="E5" s="68" t="s">
        <v>922</v>
      </c>
      <c r="F5" s="68" t="s">
        <v>923</v>
      </c>
      <c r="G5" s="68"/>
      <c r="H5" s="68" t="s">
        <v>924</v>
      </c>
      <c r="I5" s="19">
        <v>5</v>
      </c>
      <c r="J5" s="19">
        <v>0.75</v>
      </c>
    </row>
    <row r="6" spans="1:10" ht="47.25" x14ac:dyDescent="0.25">
      <c r="A6" s="90"/>
      <c r="B6" s="90"/>
      <c r="C6" s="19" t="s">
        <v>926</v>
      </c>
      <c r="D6" s="20">
        <v>48</v>
      </c>
      <c r="E6" s="68" t="s">
        <v>922</v>
      </c>
      <c r="F6" s="68" t="s">
        <v>923</v>
      </c>
      <c r="G6" s="68"/>
      <c r="H6" s="68" t="s">
        <v>924</v>
      </c>
      <c r="I6" s="19">
        <v>5</v>
      </c>
      <c r="J6" s="19">
        <v>0.75</v>
      </c>
    </row>
    <row r="7" spans="1:10" ht="47.25" x14ac:dyDescent="0.25">
      <c r="A7" s="90"/>
      <c r="B7" s="90"/>
      <c r="C7" s="19" t="s">
        <v>927</v>
      </c>
      <c r="D7" s="20">
        <v>12</v>
      </c>
      <c r="E7" s="68" t="s">
        <v>922</v>
      </c>
      <c r="F7" s="68" t="s">
        <v>923</v>
      </c>
      <c r="G7" s="68"/>
      <c r="H7" s="68" t="s">
        <v>924</v>
      </c>
      <c r="I7" s="19">
        <v>3</v>
      </c>
      <c r="J7" s="19">
        <v>0.75</v>
      </c>
    </row>
    <row r="8" spans="1:10" ht="47.25" x14ac:dyDescent="0.25">
      <c r="A8" s="90"/>
      <c r="B8" s="90"/>
      <c r="C8" s="19" t="s">
        <v>928</v>
      </c>
      <c r="D8" s="20">
        <v>336</v>
      </c>
      <c r="E8" s="68" t="s">
        <v>929</v>
      </c>
      <c r="F8" s="68" t="s">
        <v>930</v>
      </c>
      <c r="G8" s="68"/>
      <c r="H8" s="68" t="s">
        <v>924</v>
      </c>
      <c r="I8" s="19">
        <v>19</v>
      </c>
      <c r="J8" s="19">
        <v>0.75</v>
      </c>
    </row>
    <row r="9" spans="1:10" ht="47.25" x14ac:dyDescent="0.25">
      <c r="A9" s="90"/>
      <c r="B9" s="90"/>
      <c r="C9" s="19" t="s">
        <v>931</v>
      </c>
      <c r="D9" s="20">
        <v>38</v>
      </c>
      <c r="E9" s="68" t="s">
        <v>929</v>
      </c>
      <c r="F9" s="68" t="s">
        <v>930</v>
      </c>
      <c r="G9" s="68"/>
      <c r="H9" s="68" t="s">
        <v>924</v>
      </c>
      <c r="I9" s="19">
        <v>2</v>
      </c>
      <c r="J9" s="19">
        <v>0.75</v>
      </c>
    </row>
    <row r="10" spans="1:10" ht="47.25" x14ac:dyDescent="0.25">
      <c r="A10" s="90"/>
      <c r="B10" s="90"/>
      <c r="C10" s="19" t="s">
        <v>932</v>
      </c>
      <c r="D10" s="20">
        <v>393</v>
      </c>
      <c r="E10" s="68" t="s">
        <v>929</v>
      </c>
      <c r="F10" s="68" t="s">
        <v>930</v>
      </c>
      <c r="G10" s="68"/>
      <c r="H10" s="68" t="s">
        <v>924</v>
      </c>
      <c r="I10" s="19">
        <v>18</v>
      </c>
      <c r="J10" s="19">
        <v>0.75</v>
      </c>
    </row>
    <row r="11" spans="1:10" ht="47.25" x14ac:dyDescent="0.25">
      <c r="A11" s="90"/>
      <c r="B11" s="90"/>
      <c r="C11" s="19" t="s">
        <v>933</v>
      </c>
      <c r="D11" s="20">
        <v>93</v>
      </c>
      <c r="E11" s="68" t="s">
        <v>929</v>
      </c>
      <c r="F11" s="68" t="s">
        <v>934</v>
      </c>
      <c r="G11" s="68"/>
      <c r="H11" s="68" t="s">
        <v>924</v>
      </c>
      <c r="I11" s="19">
        <v>4</v>
      </c>
      <c r="J11" s="19">
        <v>0.75</v>
      </c>
    </row>
    <row r="12" spans="1:10" ht="15.75" x14ac:dyDescent="0.25">
      <c r="A12" s="90"/>
      <c r="B12" s="90"/>
      <c r="C12" s="19" t="s">
        <v>935</v>
      </c>
      <c r="D12" s="20">
        <v>85</v>
      </c>
      <c r="E12" s="19" t="s">
        <v>936</v>
      </c>
      <c r="F12" s="19" t="s">
        <v>937</v>
      </c>
      <c r="G12" s="19" t="s">
        <v>938</v>
      </c>
      <c r="H12" s="19" t="s">
        <v>924</v>
      </c>
      <c r="I12" s="19">
        <v>2</v>
      </c>
      <c r="J12" s="19">
        <v>0.75</v>
      </c>
    </row>
    <row r="13" spans="1:10" ht="15.75" x14ac:dyDescent="0.25">
      <c r="A13" s="90"/>
      <c r="B13" s="90"/>
      <c r="C13" s="19" t="s">
        <v>939</v>
      </c>
      <c r="D13" s="20">
        <v>63</v>
      </c>
      <c r="E13" s="19" t="s">
        <v>936</v>
      </c>
      <c r="F13" s="19" t="s">
        <v>940</v>
      </c>
      <c r="G13" s="19" t="s">
        <v>938</v>
      </c>
      <c r="H13" s="19" t="s">
        <v>924</v>
      </c>
      <c r="I13" s="19">
        <v>2</v>
      </c>
      <c r="J13" s="19">
        <v>0.75</v>
      </c>
    </row>
    <row r="14" spans="1:10" ht="15.75" x14ac:dyDescent="0.25">
      <c r="A14" s="90"/>
      <c r="B14" s="90"/>
      <c r="C14" s="19" t="s">
        <v>941</v>
      </c>
      <c r="D14" s="20">
        <v>57</v>
      </c>
      <c r="E14" s="19" t="s">
        <v>936</v>
      </c>
      <c r="F14" s="19" t="s">
        <v>942</v>
      </c>
      <c r="G14" s="19" t="s">
        <v>938</v>
      </c>
      <c r="H14" s="19" t="s">
        <v>924</v>
      </c>
      <c r="I14" s="19">
        <v>3</v>
      </c>
      <c r="J14" s="19">
        <v>0.75</v>
      </c>
    </row>
    <row r="15" spans="1:10" ht="15.75" x14ac:dyDescent="0.25">
      <c r="A15" s="90"/>
      <c r="B15" s="90"/>
      <c r="C15" s="19" t="s">
        <v>943</v>
      </c>
      <c r="D15" s="20">
        <v>16</v>
      </c>
      <c r="E15" s="19" t="s">
        <v>936</v>
      </c>
      <c r="F15" s="19" t="s">
        <v>934</v>
      </c>
      <c r="G15" s="19" t="s">
        <v>938</v>
      </c>
      <c r="H15" s="19" t="s">
        <v>924</v>
      </c>
      <c r="I15" s="19">
        <v>1</v>
      </c>
      <c r="J15" s="19">
        <v>0.75</v>
      </c>
    </row>
    <row r="16" spans="1:10" ht="15.75" x14ac:dyDescent="0.25">
      <c r="A16" s="90"/>
      <c r="B16" s="90"/>
      <c r="C16" s="19" t="s">
        <v>20</v>
      </c>
      <c r="D16" s="20">
        <v>2</v>
      </c>
      <c r="E16" s="19" t="s">
        <v>936</v>
      </c>
      <c r="F16" s="19" t="s">
        <v>944</v>
      </c>
      <c r="G16" s="19" t="s">
        <v>938</v>
      </c>
      <c r="H16" s="19" t="s">
        <v>924</v>
      </c>
      <c r="I16" s="19">
        <v>1</v>
      </c>
      <c r="J16" s="19">
        <v>0.75</v>
      </c>
    </row>
    <row r="17" spans="1:10" ht="15.75" x14ac:dyDescent="0.25">
      <c r="A17" s="90"/>
      <c r="B17" s="90"/>
      <c r="C17" s="19" t="s">
        <v>945</v>
      </c>
      <c r="D17" s="20">
        <v>48</v>
      </c>
      <c r="E17" s="19" t="s">
        <v>936</v>
      </c>
      <c r="F17" s="19" t="s">
        <v>946</v>
      </c>
      <c r="G17" s="19" t="s">
        <v>938</v>
      </c>
      <c r="H17" s="19" t="s">
        <v>924</v>
      </c>
      <c r="I17" s="19">
        <v>2</v>
      </c>
      <c r="J17" s="19">
        <v>0.75</v>
      </c>
    </row>
    <row r="18" spans="1:10" ht="15.75" x14ac:dyDescent="0.25">
      <c r="A18" s="90"/>
      <c r="B18" s="90"/>
      <c r="C18" s="19" t="s">
        <v>947</v>
      </c>
      <c r="D18" s="20">
        <v>78</v>
      </c>
      <c r="E18" s="19" t="s">
        <v>936</v>
      </c>
      <c r="F18" s="19" t="s">
        <v>946</v>
      </c>
      <c r="G18" s="19" t="s">
        <v>938</v>
      </c>
      <c r="H18" s="19" t="s">
        <v>924</v>
      </c>
      <c r="I18" s="19">
        <v>4</v>
      </c>
      <c r="J18" s="19">
        <v>0.75</v>
      </c>
    </row>
    <row r="19" spans="1:10" ht="15.75" x14ac:dyDescent="0.25">
      <c r="A19" s="90"/>
      <c r="B19" s="90"/>
      <c r="C19" s="19" t="s">
        <v>948</v>
      </c>
      <c r="D19" s="20">
        <v>13</v>
      </c>
      <c r="E19" s="19" t="s">
        <v>936</v>
      </c>
      <c r="F19" s="19" t="s">
        <v>949</v>
      </c>
      <c r="G19" s="19" t="s">
        <v>938</v>
      </c>
      <c r="H19" s="19" t="s">
        <v>924</v>
      </c>
      <c r="I19" s="19">
        <v>3</v>
      </c>
      <c r="J19" s="19">
        <v>0.75</v>
      </c>
    </row>
    <row r="20" spans="1:10" ht="15.75" x14ac:dyDescent="0.25">
      <c r="A20" s="90"/>
      <c r="B20" s="90"/>
      <c r="C20" s="19" t="s">
        <v>950</v>
      </c>
      <c r="D20" s="20">
        <v>17</v>
      </c>
      <c r="E20" s="19" t="s">
        <v>936</v>
      </c>
      <c r="F20" s="19" t="s">
        <v>951</v>
      </c>
      <c r="G20" s="19" t="s">
        <v>938</v>
      </c>
      <c r="H20" s="19" t="s">
        <v>924</v>
      </c>
      <c r="I20" s="19">
        <v>3</v>
      </c>
      <c r="J20" s="19">
        <v>0.75</v>
      </c>
    </row>
    <row r="21" spans="1:10" ht="15.75" x14ac:dyDescent="0.25">
      <c r="A21" s="90"/>
      <c r="B21" s="90"/>
      <c r="C21" s="19" t="s">
        <v>952</v>
      </c>
      <c r="D21" s="20">
        <v>25</v>
      </c>
      <c r="E21" s="19" t="s">
        <v>936</v>
      </c>
      <c r="F21" s="19" t="s">
        <v>934</v>
      </c>
      <c r="G21" s="19" t="s">
        <v>938</v>
      </c>
      <c r="H21" s="19" t="s">
        <v>924</v>
      </c>
      <c r="I21" s="19">
        <v>2</v>
      </c>
      <c r="J21" s="19">
        <v>0.75</v>
      </c>
    </row>
    <row r="22" spans="1:10" ht="15.75" x14ac:dyDescent="0.25">
      <c r="A22" s="90"/>
      <c r="B22" s="90"/>
      <c r="C22" s="51" t="s">
        <v>953</v>
      </c>
      <c r="D22" s="69">
        <v>0</v>
      </c>
      <c r="E22" s="19" t="s">
        <v>936</v>
      </c>
      <c r="F22" s="19" t="s">
        <v>954</v>
      </c>
      <c r="G22" s="19" t="s">
        <v>938</v>
      </c>
      <c r="H22" s="19" t="s">
        <v>924</v>
      </c>
      <c r="I22" s="19">
        <v>3</v>
      </c>
      <c r="J22" s="19">
        <v>0.75</v>
      </c>
    </row>
    <row r="23" spans="1:10" ht="15.75" x14ac:dyDescent="0.25">
      <c r="A23" s="90"/>
      <c r="B23" s="90"/>
      <c r="C23" s="19" t="s">
        <v>955</v>
      </c>
      <c r="D23" s="20">
        <v>13</v>
      </c>
      <c r="E23" s="19" t="s">
        <v>936</v>
      </c>
      <c r="F23" s="19" t="s">
        <v>956</v>
      </c>
      <c r="G23" s="19" t="s">
        <v>938</v>
      </c>
      <c r="H23" s="19" t="s">
        <v>924</v>
      </c>
      <c r="I23" s="19">
        <v>1</v>
      </c>
      <c r="J23" s="19">
        <v>0.75</v>
      </c>
    </row>
    <row r="24" spans="1:10" ht="15.75" x14ac:dyDescent="0.25">
      <c r="A24" s="90"/>
      <c r="B24" s="90"/>
      <c r="C24" s="19" t="s">
        <v>957</v>
      </c>
      <c r="D24" s="20">
        <v>26</v>
      </c>
      <c r="E24" s="19" t="s">
        <v>936</v>
      </c>
      <c r="F24" s="19" t="s">
        <v>958</v>
      </c>
      <c r="G24" s="19" t="s">
        <v>938</v>
      </c>
      <c r="H24" s="19" t="s">
        <v>924</v>
      </c>
      <c r="I24" s="19">
        <v>1</v>
      </c>
      <c r="J24" s="19">
        <v>0.75</v>
      </c>
    </row>
    <row r="25" spans="1:10" ht="15.75" x14ac:dyDescent="0.25">
      <c r="A25" s="90"/>
      <c r="B25" s="90"/>
      <c r="C25" s="19" t="s">
        <v>959</v>
      </c>
      <c r="D25" s="20">
        <v>32</v>
      </c>
      <c r="E25" s="19" t="s">
        <v>936</v>
      </c>
      <c r="F25" s="19" t="s">
        <v>960</v>
      </c>
      <c r="G25" s="19" t="s">
        <v>938</v>
      </c>
      <c r="H25" s="19" t="s">
        <v>924</v>
      </c>
      <c r="I25" s="19">
        <v>1</v>
      </c>
      <c r="J25" s="19">
        <v>0.75</v>
      </c>
    </row>
    <row r="26" spans="1:10" ht="15.75" x14ac:dyDescent="0.25">
      <c r="A26" s="90"/>
      <c r="B26" s="90"/>
      <c r="C26" s="51" t="s">
        <v>961</v>
      </c>
      <c r="D26" s="69">
        <v>7</v>
      </c>
      <c r="E26" s="19" t="s">
        <v>936</v>
      </c>
      <c r="F26" s="19" t="s">
        <v>949</v>
      </c>
      <c r="G26" s="19" t="s">
        <v>938</v>
      </c>
      <c r="H26" s="19" t="s">
        <v>924</v>
      </c>
      <c r="I26" s="19">
        <v>1</v>
      </c>
      <c r="J26" s="19">
        <v>0.75</v>
      </c>
    </row>
    <row r="27" spans="1:10" ht="15.75" x14ac:dyDescent="0.25">
      <c r="A27" s="90"/>
      <c r="B27" s="90"/>
      <c r="C27" s="19" t="s">
        <v>962</v>
      </c>
      <c r="D27" s="20">
        <v>35</v>
      </c>
      <c r="E27" s="19" t="s">
        <v>936</v>
      </c>
      <c r="F27" s="19" t="s">
        <v>934</v>
      </c>
      <c r="G27" s="19" t="s">
        <v>938</v>
      </c>
      <c r="H27" s="19" t="s">
        <v>924</v>
      </c>
      <c r="I27" s="19">
        <v>1</v>
      </c>
      <c r="J27" s="19">
        <v>0.75</v>
      </c>
    </row>
    <row r="28" spans="1:10" ht="15.75" x14ac:dyDescent="0.25">
      <c r="A28" s="90"/>
      <c r="B28" s="90"/>
      <c r="C28" s="19" t="s">
        <v>963</v>
      </c>
      <c r="D28" s="20">
        <v>10</v>
      </c>
      <c r="E28" s="19" t="s">
        <v>936</v>
      </c>
      <c r="F28" s="19" t="s">
        <v>964</v>
      </c>
      <c r="G28" s="19" t="s">
        <v>938</v>
      </c>
      <c r="H28" s="19" t="s">
        <v>924</v>
      </c>
      <c r="I28" s="19">
        <v>1</v>
      </c>
      <c r="J28" s="19">
        <v>0.75</v>
      </c>
    </row>
    <row r="29" spans="1:10" ht="15.75" x14ac:dyDescent="0.25">
      <c r="A29" s="110" t="s">
        <v>21</v>
      </c>
      <c r="B29" s="111"/>
      <c r="C29" s="21">
        <v>25</v>
      </c>
      <c r="D29" s="64">
        <v>1551</v>
      </c>
      <c r="E29" s="36"/>
      <c r="F29" s="36"/>
      <c r="G29" s="36"/>
      <c r="H29" s="71"/>
      <c r="I29" s="72">
        <f>SUM(I4:I28)</f>
        <v>90</v>
      </c>
      <c r="J29" s="72"/>
    </row>
    <row r="30" spans="1:10" ht="47.25" x14ac:dyDescent="0.25">
      <c r="A30" s="95">
        <v>2</v>
      </c>
      <c r="B30" s="95" t="s">
        <v>22</v>
      </c>
      <c r="C30" s="19" t="s">
        <v>23</v>
      </c>
      <c r="D30" s="20">
        <v>631</v>
      </c>
      <c r="E30" s="68" t="s">
        <v>965</v>
      </c>
      <c r="F30" s="68" t="s">
        <v>966</v>
      </c>
      <c r="G30" s="68"/>
      <c r="H30" s="68" t="s">
        <v>924</v>
      </c>
      <c r="I30" s="19">
        <v>24</v>
      </c>
      <c r="J30" s="19">
        <v>0.75</v>
      </c>
    </row>
    <row r="31" spans="1:10" ht="31.5" x14ac:dyDescent="0.25">
      <c r="A31" s="96"/>
      <c r="B31" s="96"/>
      <c r="C31" s="19" t="s">
        <v>967</v>
      </c>
      <c r="D31" s="20">
        <v>6</v>
      </c>
      <c r="E31" s="19" t="s">
        <v>968</v>
      </c>
      <c r="F31" s="19" t="s">
        <v>969</v>
      </c>
      <c r="G31" s="19"/>
      <c r="H31" s="68" t="s">
        <v>924</v>
      </c>
      <c r="I31" s="19">
        <v>1</v>
      </c>
      <c r="J31" s="19">
        <v>0.75</v>
      </c>
    </row>
    <row r="32" spans="1:10" ht="15.75" x14ac:dyDescent="0.25">
      <c r="A32" s="96"/>
      <c r="B32" s="96"/>
      <c r="C32" s="19" t="s">
        <v>588</v>
      </c>
      <c r="D32" s="20">
        <v>102</v>
      </c>
      <c r="E32" s="19" t="s">
        <v>936</v>
      </c>
      <c r="F32" s="19" t="s">
        <v>970</v>
      </c>
      <c r="G32" s="19" t="s">
        <v>971</v>
      </c>
      <c r="H32" s="68" t="s">
        <v>924</v>
      </c>
      <c r="I32" s="19">
        <v>5</v>
      </c>
      <c r="J32" s="19">
        <v>0.75</v>
      </c>
    </row>
    <row r="33" spans="1:10" ht="15.75" x14ac:dyDescent="0.25">
      <c r="A33" s="96"/>
      <c r="B33" s="96"/>
      <c r="C33" s="19" t="s">
        <v>24</v>
      </c>
      <c r="D33" s="20">
        <v>2</v>
      </c>
      <c r="E33" s="19" t="s">
        <v>936</v>
      </c>
      <c r="F33" s="19" t="s">
        <v>970</v>
      </c>
      <c r="G33" s="19" t="s">
        <v>971</v>
      </c>
      <c r="H33" s="68" t="s">
        <v>924</v>
      </c>
      <c r="I33" s="19">
        <v>1</v>
      </c>
      <c r="J33" s="19">
        <v>0.75</v>
      </c>
    </row>
    <row r="34" spans="1:10" ht="15.75" x14ac:dyDescent="0.25">
      <c r="A34" s="110" t="s">
        <v>21</v>
      </c>
      <c r="B34" s="111"/>
      <c r="C34" s="21">
        <v>4</v>
      </c>
      <c r="D34" s="64">
        <f>SUM(D30:D33)</f>
        <v>741</v>
      </c>
      <c r="E34" s="36"/>
      <c r="F34" s="36"/>
      <c r="G34" s="36"/>
      <c r="H34" s="71"/>
      <c r="I34" s="72">
        <f>SUM(I30:I33)</f>
        <v>31</v>
      </c>
      <c r="J34" s="73"/>
    </row>
    <row r="35" spans="1:10" ht="15.75" x14ac:dyDescent="0.25">
      <c r="A35" s="89">
        <v>3</v>
      </c>
      <c r="B35" s="89" t="s">
        <v>4</v>
      </c>
      <c r="C35" s="19" t="s">
        <v>972</v>
      </c>
      <c r="D35" s="20">
        <v>41</v>
      </c>
      <c r="E35" s="19" t="s">
        <v>973</v>
      </c>
      <c r="F35" s="19" t="s">
        <v>974</v>
      </c>
      <c r="G35" s="19" t="s">
        <v>971</v>
      </c>
      <c r="H35" s="68" t="s">
        <v>924</v>
      </c>
      <c r="I35" s="19">
        <v>2</v>
      </c>
      <c r="J35" s="19">
        <v>0.75</v>
      </c>
    </row>
    <row r="36" spans="1:10" ht="15.75" x14ac:dyDescent="0.25">
      <c r="A36" s="91"/>
      <c r="B36" s="91"/>
      <c r="C36" s="19" t="s">
        <v>975</v>
      </c>
      <c r="D36" s="20">
        <v>66</v>
      </c>
      <c r="E36" s="19" t="s">
        <v>973</v>
      </c>
      <c r="F36" s="19" t="s">
        <v>974</v>
      </c>
      <c r="G36" s="19" t="s">
        <v>971</v>
      </c>
      <c r="H36" s="68" t="s">
        <v>924</v>
      </c>
      <c r="I36" s="19">
        <v>2</v>
      </c>
      <c r="J36" s="19">
        <v>0.75</v>
      </c>
    </row>
    <row r="37" spans="1:10" ht="15.75" x14ac:dyDescent="0.25">
      <c r="A37" s="86" t="s">
        <v>21</v>
      </c>
      <c r="B37" s="86"/>
      <c r="C37" s="76">
        <v>2</v>
      </c>
      <c r="D37" s="64">
        <f>SUM(D35:D36)</f>
        <v>107</v>
      </c>
      <c r="E37" s="36"/>
      <c r="F37" s="36"/>
      <c r="G37" s="36"/>
      <c r="H37" s="71"/>
      <c r="I37" s="72">
        <f>SUM(I35:I36)</f>
        <v>4</v>
      </c>
      <c r="J37" s="72"/>
    </row>
    <row r="38" spans="1:10" ht="31.5" x14ac:dyDescent="0.25">
      <c r="A38" s="89">
        <v>4</v>
      </c>
      <c r="B38" s="89" t="s">
        <v>25</v>
      </c>
      <c r="C38" s="51" t="s">
        <v>976</v>
      </c>
      <c r="D38" s="69">
        <v>213</v>
      </c>
      <c r="E38" s="68" t="s">
        <v>977</v>
      </c>
      <c r="F38" s="68" t="s">
        <v>978</v>
      </c>
      <c r="G38" s="68"/>
      <c r="H38" s="68" t="s">
        <v>924</v>
      </c>
      <c r="I38" s="19">
        <v>10</v>
      </c>
      <c r="J38" s="77">
        <f>0.75</f>
        <v>0.75</v>
      </c>
    </row>
    <row r="39" spans="1:10" ht="31.5" x14ac:dyDescent="0.25">
      <c r="A39" s="90"/>
      <c r="B39" s="90"/>
      <c r="C39" s="19" t="s">
        <v>979</v>
      </c>
      <c r="D39" s="20">
        <v>88</v>
      </c>
      <c r="E39" s="68" t="s">
        <v>977</v>
      </c>
      <c r="F39" s="68" t="s">
        <v>978</v>
      </c>
      <c r="G39" s="68"/>
      <c r="H39" s="68" t="s">
        <v>924</v>
      </c>
      <c r="I39" s="19">
        <v>6</v>
      </c>
      <c r="J39" s="77">
        <f>0.75</f>
        <v>0.75</v>
      </c>
    </row>
    <row r="40" spans="1:10" ht="31.5" x14ac:dyDescent="0.25">
      <c r="A40" s="90"/>
      <c r="B40" s="90"/>
      <c r="C40" s="19" t="s">
        <v>928</v>
      </c>
      <c r="D40" s="20">
        <v>215</v>
      </c>
      <c r="E40" s="68" t="s">
        <v>977</v>
      </c>
      <c r="F40" s="68" t="s">
        <v>978</v>
      </c>
      <c r="G40" s="68"/>
      <c r="H40" s="68" t="s">
        <v>924</v>
      </c>
      <c r="I40" s="19">
        <v>9</v>
      </c>
      <c r="J40" s="77">
        <f>0.7542</f>
        <v>0.75419999999999998</v>
      </c>
    </row>
    <row r="41" spans="1:10" ht="31.5" x14ac:dyDescent="0.25">
      <c r="A41" s="90"/>
      <c r="B41" s="90"/>
      <c r="C41" s="19" t="s">
        <v>980</v>
      </c>
      <c r="D41" s="20">
        <v>80</v>
      </c>
      <c r="E41" s="68" t="s">
        <v>977</v>
      </c>
      <c r="F41" s="68" t="s">
        <v>978</v>
      </c>
      <c r="G41" s="68"/>
      <c r="H41" s="68" t="s">
        <v>924</v>
      </c>
      <c r="I41" s="19">
        <v>6</v>
      </c>
      <c r="J41" s="77">
        <f>0.75</f>
        <v>0.75</v>
      </c>
    </row>
    <row r="42" spans="1:10" ht="31.5" x14ac:dyDescent="0.25">
      <c r="A42" s="90"/>
      <c r="B42" s="90"/>
      <c r="C42" s="19" t="s">
        <v>26</v>
      </c>
      <c r="D42" s="20">
        <v>8</v>
      </c>
      <c r="E42" s="68" t="s">
        <v>977</v>
      </c>
      <c r="F42" s="68" t="s">
        <v>978</v>
      </c>
      <c r="G42" s="68"/>
      <c r="H42" s="68" t="s">
        <v>924</v>
      </c>
      <c r="I42" s="19">
        <v>2</v>
      </c>
      <c r="J42" s="77">
        <f>0.75</f>
        <v>0.75</v>
      </c>
    </row>
    <row r="43" spans="1:10" ht="15.75" x14ac:dyDescent="0.25">
      <c r="A43" s="110" t="s">
        <v>21</v>
      </c>
      <c r="B43" s="111"/>
      <c r="C43" s="70">
        <v>5</v>
      </c>
      <c r="D43" s="64">
        <f>SUM(D38:D42)</f>
        <v>604</v>
      </c>
      <c r="E43" s="36"/>
      <c r="F43" s="36"/>
      <c r="G43" s="36"/>
      <c r="H43" s="71"/>
      <c r="I43" s="72">
        <f>SUM(I38:I42)</f>
        <v>33</v>
      </c>
      <c r="J43" s="72"/>
    </row>
    <row r="44" spans="1:10" ht="15.75" x14ac:dyDescent="0.25">
      <c r="A44" s="89">
        <v>5</v>
      </c>
      <c r="B44" s="89" t="s">
        <v>27</v>
      </c>
      <c r="C44" s="19" t="s">
        <v>981</v>
      </c>
      <c r="D44" s="20">
        <v>15</v>
      </c>
      <c r="E44" s="19" t="s">
        <v>973</v>
      </c>
      <c r="F44" s="19" t="s">
        <v>982</v>
      </c>
      <c r="G44" s="19" t="s">
        <v>983</v>
      </c>
      <c r="H44" s="68" t="s">
        <v>924</v>
      </c>
      <c r="I44" s="19">
        <v>3</v>
      </c>
      <c r="J44" s="77">
        <f>0.75</f>
        <v>0.75</v>
      </c>
    </row>
    <row r="45" spans="1:10" ht="15.75" x14ac:dyDescent="0.25">
      <c r="A45" s="90"/>
      <c r="B45" s="90"/>
      <c r="C45" s="19" t="s">
        <v>984</v>
      </c>
      <c r="D45" s="20">
        <v>63</v>
      </c>
      <c r="E45" s="19" t="s">
        <v>973</v>
      </c>
      <c r="F45" s="19" t="s">
        <v>982</v>
      </c>
      <c r="G45" s="19" t="s">
        <v>983</v>
      </c>
      <c r="H45" s="68" t="s">
        <v>924</v>
      </c>
      <c r="I45" s="19">
        <v>4</v>
      </c>
      <c r="J45" s="77">
        <f>0.75</f>
        <v>0.75</v>
      </c>
    </row>
    <row r="46" spans="1:10" ht="31.5" x14ac:dyDescent="0.25">
      <c r="A46" s="90"/>
      <c r="B46" s="90"/>
      <c r="C46" s="19" t="s">
        <v>28</v>
      </c>
      <c r="D46" s="20">
        <v>58</v>
      </c>
      <c r="E46" s="19" t="s">
        <v>973</v>
      </c>
      <c r="F46" s="19" t="s">
        <v>982</v>
      </c>
      <c r="G46" s="19" t="s">
        <v>983</v>
      </c>
      <c r="H46" s="68" t="s">
        <v>924</v>
      </c>
      <c r="I46" s="19">
        <v>2</v>
      </c>
      <c r="J46" s="77">
        <f>0.75</f>
        <v>0.75</v>
      </c>
    </row>
    <row r="47" spans="1:10" ht="15.75" x14ac:dyDescent="0.25">
      <c r="A47" s="90"/>
      <c r="B47" s="90"/>
      <c r="C47" s="78" t="s">
        <v>29</v>
      </c>
      <c r="D47" s="20">
        <v>67</v>
      </c>
      <c r="E47" s="19" t="s">
        <v>973</v>
      </c>
      <c r="F47" s="19" t="s">
        <v>982</v>
      </c>
      <c r="G47" s="19" t="s">
        <v>983</v>
      </c>
      <c r="H47" s="68" t="s">
        <v>924</v>
      </c>
      <c r="I47" s="19">
        <v>2</v>
      </c>
      <c r="J47" s="77">
        <f>0.75</f>
        <v>0.75</v>
      </c>
    </row>
    <row r="48" spans="1:10" ht="15.75" x14ac:dyDescent="0.25">
      <c r="A48" s="90"/>
      <c r="B48" s="90"/>
      <c r="C48" s="78" t="s">
        <v>30</v>
      </c>
      <c r="D48" s="20">
        <v>48</v>
      </c>
      <c r="E48" s="19" t="s">
        <v>973</v>
      </c>
      <c r="F48" s="19" t="s">
        <v>982</v>
      </c>
      <c r="G48" s="19" t="s">
        <v>983</v>
      </c>
      <c r="H48" s="68" t="s">
        <v>924</v>
      </c>
      <c r="I48" s="19">
        <v>3</v>
      </c>
      <c r="J48" s="77">
        <f>0.75</f>
        <v>0.75</v>
      </c>
    </row>
    <row r="49" spans="1:10" ht="31.5" x14ac:dyDescent="0.25">
      <c r="A49" s="90"/>
      <c r="B49" s="90"/>
      <c r="C49" s="78" t="s">
        <v>985</v>
      </c>
      <c r="D49" s="112">
        <v>500</v>
      </c>
      <c r="E49" s="95" t="s">
        <v>986</v>
      </c>
      <c r="F49" s="95" t="s">
        <v>87</v>
      </c>
      <c r="G49" s="95" t="s">
        <v>87</v>
      </c>
      <c r="H49" s="101"/>
      <c r="I49" s="104" t="s">
        <v>315</v>
      </c>
      <c r="J49" s="105"/>
    </row>
    <row r="50" spans="1:10" ht="31.5" x14ac:dyDescent="0.25">
      <c r="A50" s="90"/>
      <c r="B50" s="90"/>
      <c r="C50" s="78" t="s">
        <v>987</v>
      </c>
      <c r="D50" s="113"/>
      <c r="E50" s="96"/>
      <c r="F50" s="96"/>
      <c r="G50" s="96"/>
      <c r="H50" s="102"/>
      <c r="I50" s="106"/>
      <c r="J50" s="107"/>
    </row>
    <row r="51" spans="1:10" ht="31.5" x14ac:dyDescent="0.25">
      <c r="A51" s="91"/>
      <c r="B51" s="91"/>
      <c r="C51" s="78" t="s">
        <v>988</v>
      </c>
      <c r="D51" s="114"/>
      <c r="E51" s="100"/>
      <c r="F51" s="100"/>
      <c r="G51" s="100"/>
      <c r="H51" s="103"/>
      <c r="I51" s="108"/>
      <c r="J51" s="109"/>
    </row>
    <row r="52" spans="1:10" ht="15.75" x14ac:dyDescent="0.25">
      <c r="A52" s="94" t="s">
        <v>21</v>
      </c>
      <c r="B52" s="94"/>
      <c r="C52" s="70">
        <v>8</v>
      </c>
      <c r="D52" s="64">
        <f>SUM(D44:D51)</f>
        <v>751</v>
      </c>
      <c r="E52" s="36"/>
      <c r="F52" s="36"/>
      <c r="G52" s="36"/>
      <c r="H52" s="71"/>
      <c r="I52" s="72">
        <f>SUM(I44:I51)</f>
        <v>14</v>
      </c>
      <c r="J52" s="77"/>
    </row>
    <row r="53" spans="1:10" ht="31.5" x14ac:dyDescent="0.25">
      <c r="A53" s="99">
        <v>6</v>
      </c>
      <c r="B53" s="99" t="s">
        <v>31</v>
      </c>
      <c r="C53" s="19" t="s">
        <v>989</v>
      </c>
      <c r="D53" s="20">
        <v>134</v>
      </c>
      <c r="E53" s="19" t="s">
        <v>990</v>
      </c>
      <c r="F53" s="19" t="s">
        <v>991</v>
      </c>
      <c r="G53" s="19"/>
      <c r="H53" s="68" t="s">
        <v>992</v>
      </c>
      <c r="I53" s="19">
        <v>3</v>
      </c>
      <c r="J53" s="19">
        <v>0.75</v>
      </c>
    </row>
    <row r="54" spans="1:10" ht="31.5" x14ac:dyDescent="0.25">
      <c r="A54" s="99"/>
      <c r="B54" s="99"/>
      <c r="C54" s="19" t="s">
        <v>993</v>
      </c>
      <c r="D54" s="20">
        <v>48</v>
      </c>
      <c r="E54" s="19" t="s">
        <v>994</v>
      </c>
      <c r="F54" s="19" t="s">
        <v>991</v>
      </c>
      <c r="G54" s="19"/>
      <c r="H54" s="68" t="s">
        <v>992</v>
      </c>
      <c r="I54" s="19">
        <v>1</v>
      </c>
      <c r="J54" s="19">
        <v>0.75</v>
      </c>
    </row>
    <row r="55" spans="1:10" ht="31.5" x14ac:dyDescent="0.25">
      <c r="A55" s="99"/>
      <c r="B55" s="99"/>
      <c r="C55" s="19" t="s">
        <v>995</v>
      </c>
      <c r="D55" s="20">
        <v>191</v>
      </c>
      <c r="E55" s="19" t="s">
        <v>996</v>
      </c>
      <c r="F55" s="19" t="s">
        <v>991</v>
      </c>
      <c r="G55" s="19"/>
      <c r="H55" s="68" t="s">
        <v>992</v>
      </c>
      <c r="I55" s="19">
        <v>6</v>
      </c>
      <c r="J55" s="19">
        <v>0.75</v>
      </c>
    </row>
    <row r="56" spans="1:10" ht="15.75" x14ac:dyDescent="0.25">
      <c r="A56" s="99"/>
      <c r="B56" s="99"/>
      <c r="C56" s="19" t="s">
        <v>997</v>
      </c>
      <c r="D56" s="20">
        <v>20</v>
      </c>
      <c r="E56" s="19" t="s">
        <v>973</v>
      </c>
      <c r="F56" s="19" t="s">
        <v>998</v>
      </c>
      <c r="G56" s="19" t="s">
        <v>999</v>
      </c>
      <c r="H56" s="68" t="s">
        <v>924</v>
      </c>
      <c r="I56" s="19">
        <v>1</v>
      </c>
      <c r="J56" s="19">
        <v>0.75</v>
      </c>
    </row>
    <row r="57" spans="1:10" ht="15.75" x14ac:dyDescent="0.25">
      <c r="A57" s="99"/>
      <c r="B57" s="99"/>
      <c r="C57" s="19" t="s">
        <v>1000</v>
      </c>
      <c r="D57" s="20">
        <v>4</v>
      </c>
      <c r="E57" s="19" t="s">
        <v>973</v>
      </c>
      <c r="F57" s="19" t="s">
        <v>998</v>
      </c>
      <c r="G57" s="19" t="s">
        <v>999</v>
      </c>
      <c r="H57" s="68" t="s">
        <v>924</v>
      </c>
      <c r="I57" s="19">
        <v>1</v>
      </c>
      <c r="J57" s="19">
        <v>0.75</v>
      </c>
    </row>
    <row r="58" spans="1:10" ht="15.75" x14ac:dyDescent="0.25">
      <c r="A58" s="86" t="s">
        <v>21</v>
      </c>
      <c r="B58" s="86"/>
      <c r="C58" s="75">
        <v>5</v>
      </c>
      <c r="D58" s="64">
        <f>SUM(D53:D57)</f>
        <v>397</v>
      </c>
      <c r="E58" s="65"/>
      <c r="F58" s="65"/>
      <c r="G58" s="65"/>
      <c r="H58" s="65"/>
      <c r="I58" s="72">
        <f>SUM(I53:I57)</f>
        <v>12</v>
      </c>
      <c r="J58" s="72"/>
    </row>
    <row r="59" spans="1:10" ht="15.75" x14ac:dyDescent="0.25">
      <c r="A59" s="89">
        <v>7</v>
      </c>
      <c r="B59" s="89" t="s">
        <v>9</v>
      </c>
      <c r="C59" s="19" t="s">
        <v>1001</v>
      </c>
      <c r="D59" s="20">
        <v>14</v>
      </c>
      <c r="E59" s="19" t="s">
        <v>973</v>
      </c>
      <c r="F59" s="19" t="s">
        <v>1002</v>
      </c>
      <c r="G59" s="19" t="s">
        <v>971</v>
      </c>
      <c r="H59" s="68" t="s">
        <v>924</v>
      </c>
      <c r="I59" s="19">
        <v>2</v>
      </c>
      <c r="J59" s="19">
        <v>0.75</v>
      </c>
    </row>
    <row r="60" spans="1:10" ht="15.75" x14ac:dyDescent="0.25">
      <c r="A60" s="90"/>
      <c r="B60" s="90"/>
      <c r="C60" s="19" t="s">
        <v>1003</v>
      </c>
      <c r="D60" s="20">
        <v>28</v>
      </c>
      <c r="E60" s="19" t="s">
        <v>973</v>
      </c>
      <c r="F60" s="19" t="s">
        <v>1004</v>
      </c>
      <c r="G60" s="19" t="s">
        <v>971</v>
      </c>
      <c r="H60" s="68" t="s">
        <v>924</v>
      </c>
      <c r="I60" s="19">
        <v>1</v>
      </c>
      <c r="J60" s="19">
        <v>0.75</v>
      </c>
    </row>
    <row r="61" spans="1:10" ht="15.75" x14ac:dyDescent="0.25">
      <c r="A61" s="90"/>
      <c r="B61" s="90"/>
      <c r="C61" s="19" t="s">
        <v>32</v>
      </c>
      <c r="D61" s="20">
        <v>23</v>
      </c>
      <c r="E61" s="19" t="s">
        <v>973</v>
      </c>
      <c r="F61" s="19" t="s">
        <v>1005</v>
      </c>
      <c r="G61" s="19" t="s">
        <v>971</v>
      </c>
      <c r="H61" s="68" t="s">
        <v>924</v>
      </c>
      <c r="I61" s="19">
        <v>1</v>
      </c>
      <c r="J61" s="19">
        <v>0.75</v>
      </c>
    </row>
    <row r="62" spans="1:10" ht="63" x14ac:dyDescent="0.25">
      <c r="A62" s="90"/>
      <c r="B62" s="90"/>
      <c r="C62" s="19" t="s">
        <v>1006</v>
      </c>
      <c r="D62" s="20">
        <v>1</v>
      </c>
      <c r="E62" s="19" t="s">
        <v>973</v>
      </c>
      <c r="F62" s="19" t="s">
        <v>1005</v>
      </c>
      <c r="G62" s="19" t="s">
        <v>971</v>
      </c>
      <c r="H62" s="68" t="s">
        <v>924</v>
      </c>
      <c r="I62" s="19" t="s">
        <v>1007</v>
      </c>
      <c r="J62" s="19"/>
    </row>
    <row r="63" spans="1:10" ht="15.75" x14ac:dyDescent="0.25">
      <c r="A63" s="86" t="s">
        <v>21</v>
      </c>
      <c r="B63" s="86"/>
      <c r="C63" s="75">
        <v>4</v>
      </c>
      <c r="D63" s="64">
        <f>SUM(D59:D62)</f>
        <v>66</v>
      </c>
      <c r="E63" s="65"/>
      <c r="F63" s="65"/>
      <c r="G63" s="65"/>
      <c r="H63" s="65"/>
      <c r="I63" s="72">
        <f>SUM(I59:I62)</f>
        <v>4</v>
      </c>
      <c r="J63" s="72"/>
    </row>
    <row r="64" spans="1:10" ht="31.5" x14ac:dyDescent="0.25">
      <c r="A64" s="89">
        <v>8</v>
      </c>
      <c r="B64" s="89" t="s">
        <v>1008</v>
      </c>
      <c r="C64" s="78" t="s">
        <v>1009</v>
      </c>
      <c r="D64" s="69">
        <v>237</v>
      </c>
      <c r="E64" s="51" t="s">
        <v>1010</v>
      </c>
      <c r="F64" s="19" t="s">
        <v>1011</v>
      </c>
      <c r="G64" s="19"/>
      <c r="H64" s="68" t="s">
        <v>1012</v>
      </c>
      <c r="I64" s="19">
        <v>3</v>
      </c>
      <c r="J64" s="19">
        <v>1.1000000000000001</v>
      </c>
    </row>
    <row r="65" spans="1:10" ht="31.5" x14ac:dyDescent="0.25">
      <c r="A65" s="90"/>
      <c r="B65" s="90"/>
      <c r="C65" s="78" t="s">
        <v>1013</v>
      </c>
      <c r="D65" s="69">
        <v>98</v>
      </c>
      <c r="E65" s="51" t="s">
        <v>1010</v>
      </c>
      <c r="F65" s="19" t="s">
        <v>1011</v>
      </c>
      <c r="G65" s="19"/>
      <c r="H65" s="68" t="s">
        <v>1012</v>
      </c>
      <c r="I65" s="19">
        <v>2</v>
      </c>
      <c r="J65" s="19">
        <v>1.1000000000000001</v>
      </c>
    </row>
    <row r="66" spans="1:10" ht="31.5" x14ac:dyDescent="0.25">
      <c r="A66" s="90"/>
      <c r="B66" s="90"/>
      <c r="C66" s="78" t="s">
        <v>1014</v>
      </c>
      <c r="D66" s="69">
        <v>77</v>
      </c>
      <c r="E66" s="51" t="s">
        <v>1010</v>
      </c>
      <c r="F66" s="19" t="s">
        <v>1015</v>
      </c>
      <c r="G66" s="19"/>
      <c r="H66" s="68" t="s">
        <v>1012</v>
      </c>
      <c r="I66" s="19">
        <v>2</v>
      </c>
      <c r="J66" s="19">
        <v>1.1000000000000001</v>
      </c>
    </row>
    <row r="67" spans="1:10" ht="15.75" x14ac:dyDescent="0.25">
      <c r="A67" s="90"/>
      <c r="B67" s="90"/>
      <c r="C67" s="78" t="s">
        <v>1016</v>
      </c>
      <c r="D67" s="20">
        <v>16</v>
      </c>
      <c r="E67" s="19" t="s">
        <v>973</v>
      </c>
      <c r="F67" s="19" t="s">
        <v>1017</v>
      </c>
      <c r="G67" s="19" t="s">
        <v>1018</v>
      </c>
      <c r="H67" s="68" t="s">
        <v>1012</v>
      </c>
      <c r="I67" s="19">
        <v>1</v>
      </c>
      <c r="J67" s="19">
        <v>1.1000000000000001</v>
      </c>
    </row>
    <row r="68" spans="1:10" ht="15.75" x14ac:dyDescent="0.25">
      <c r="A68" s="90"/>
      <c r="B68" s="90"/>
      <c r="C68" s="78" t="s">
        <v>1019</v>
      </c>
      <c r="D68" s="20">
        <v>22</v>
      </c>
      <c r="E68" s="19" t="s">
        <v>973</v>
      </c>
      <c r="F68" s="19" t="s">
        <v>1020</v>
      </c>
      <c r="G68" s="19" t="s">
        <v>1018</v>
      </c>
      <c r="H68" s="68" t="s">
        <v>1012</v>
      </c>
      <c r="I68" s="19">
        <v>1</v>
      </c>
      <c r="J68" s="19">
        <v>1.1000000000000001</v>
      </c>
    </row>
    <row r="69" spans="1:10" ht="15.75" x14ac:dyDescent="0.25">
      <c r="A69" s="90"/>
      <c r="B69" s="90"/>
      <c r="C69" s="78" t="s">
        <v>33</v>
      </c>
      <c r="D69" s="20">
        <v>186</v>
      </c>
      <c r="E69" s="19" t="s">
        <v>973</v>
      </c>
      <c r="F69" s="19" t="s">
        <v>1021</v>
      </c>
      <c r="G69" s="19" t="s">
        <v>1018</v>
      </c>
      <c r="H69" s="68" t="s">
        <v>1012</v>
      </c>
      <c r="I69" s="19">
        <v>4</v>
      </c>
      <c r="J69" s="19">
        <v>1.1000000000000001</v>
      </c>
    </row>
    <row r="70" spans="1:10" ht="15.75" x14ac:dyDescent="0.25">
      <c r="A70" s="90"/>
      <c r="B70" s="90"/>
      <c r="C70" s="78" t="s">
        <v>1022</v>
      </c>
      <c r="D70" s="20">
        <v>0</v>
      </c>
      <c r="E70" s="19" t="s">
        <v>973</v>
      </c>
      <c r="F70" s="19" t="s">
        <v>1023</v>
      </c>
      <c r="G70" s="19" t="s">
        <v>1018</v>
      </c>
      <c r="H70" s="68" t="s">
        <v>1012</v>
      </c>
      <c r="I70" s="19">
        <v>1</v>
      </c>
      <c r="J70" s="19">
        <v>1.1000000000000001</v>
      </c>
    </row>
    <row r="71" spans="1:10" ht="15.75" x14ac:dyDescent="0.25">
      <c r="A71" s="90"/>
      <c r="B71" s="90"/>
      <c r="C71" s="78" t="s">
        <v>1024</v>
      </c>
      <c r="D71" s="20">
        <v>13</v>
      </c>
      <c r="E71" s="19" t="s">
        <v>973</v>
      </c>
      <c r="F71" s="19" t="s">
        <v>1025</v>
      </c>
      <c r="G71" s="19" t="s">
        <v>1018</v>
      </c>
      <c r="H71" s="68" t="s">
        <v>1012</v>
      </c>
      <c r="I71" s="19">
        <v>1</v>
      </c>
      <c r="J71" s="19">
        <v>1.1000000000000001</v>
      </c>
    </row>
    <row r="72" spans="1:10" ht="15.75" x14ac:dyDescent="0.25">
      <c r="A72" s="90"/>
      <c r="B72" s="90"/>
      <c r="C72" s="78" t="s">
        <v>34</v>
      </c>
      <c r="D72" s="20">
        <v>19</v>
      </c>
      <c r="E72" s="19" t="s">
        <v>973</v>
      </c>
      <c r="F72" s="19" t="s">
        <v>1026</v>
      </c>
      <c r="G72" s="19" t="s">
        <v>1018</v>
      </c>
      <c r="H72" s="68" t="s">
        <v>1012</v>
      </c>
      <c r="I72" s="19">
        <v>1</v>
      </c>
      <c r="J72" s="19">
        <v>1.1000000000000001</v>
      </c>
    </row>
    <row r="73" spans="1:10" ht="15.75" x14ac:dyDescent="0.25">
      <c r="A73" s="90"/>
      <c r="B73" s="90"/>
      <c r="C73" s="78" t="s">
        <v>35</v>
      </c>
      <c r="D73" s="20">
        <v>137</v>
      </c>
      <c r="E73" s="19" t="s">
        <v>973</v>
      </c>
      <c r="F73" s="19" t="s">
        <v>1017</v>
      </c>
      <c r="G73" s="19" t="s">
        <v>1018</v>
      </c>
      <c r="H73" s="68" t="s">
        <v>1012</v>
      </c>
      <c r="I73" s="19">
        <v>3</v>
      </c>
      <c r="J73" s="19">
        <v>1.1000000000000001</v>
      </c>
    </row>
    <row r="74" spans="1:10" ht="15.75" x14ac:dyDescent="0.25">
      <c r="A74" s="86" t="s">
        <v>21</v>
      </c>
      <c r="B74" s="86"/>
      <c r="C74" s="75">
        <v>10</v>
      </c>
      <c r="D74" s="64">
        <f>SUM(D64:D73)</f>
        <v>805</v>
      </c>
      <c r="E74" s="19" t="s">
        <v>973</v>
      </c>
      <c r="F74" s="21"/>
      <c r="G74" s="21"/>
      <c r="H74" s="21"/>
      <c r="I74" s="72">
        <f>SUM(I64:I73)</f>
        <v>19</v>
      </c>
      <c r="J74" s="72"/>
    </row>
    <row r="75" spans="1:10" ht="31.5" x14ac:dyDescent="0.25">
      <c r="A75" s="19">
        <v>9</v>
      </c>
      <c r="B75" s="19" t="s">
        <v>1027</v>
      </c>
      <c r="C75" s="51" t="s">
        <v>666</v>
      </c>
      <c r="D75" s="20" t="s">
        <v>1028</v>
      </c>
      <c r="E75" s="19" t="s">
        <v>973</v>
      </c>
      <c r="F75" s="51" t="s">
        <v>1029</v>
      </c>
      <c r="G75" s="51" t="s">
        <v>1030</v>
      </c>
      <c r="H75" s="68" t="s">
        <v>1012</v>
      </c>
      <c r="I75" s="19">
        <v>2</v>
      </c>
      <c r="J75" s="19">
        <v>1.1000000000000001</v>
      </c>
    </row>
    <row r="76" spans="1:10" ht="15.75" x14ac:dyDescent="0.25">
      <c r="A76" s="86" t="s">
        <v>21</v>
      </c>
      <c r="B76" s="86"/>
      <c r="C76" s="75">
        <v>1</v>
      </c>
      <c r="D76" s="18">
        <v>37</v>
      </c>
      <c r="E76" s="81"/>
      <c r="F76" s="81"/>
      <c r="G76" s="81"/>
      <c r="H76" s="81"/>
      <c r="I76" s="72">
        <v>2</v>
      </c>
      <c r="J76" s="82"/>
    </row>
    <row r="77" spans="1:10" ht="15.75" x14ac:dyDescent="0.25">
      <c r="A77" s="96">
        <v>10</v>
      </c>
      <c r="B77" s="96" t="s">
        <v>1031</v>
      </c>
      <c r="C77" s="51" t="s">
        <v>698</v>
      </c>
      <c r="D77" s="17">
        <v>35</v>
      </c>
      <c r="E77" s="19" t="s">
        <v>973</v>
      </c>
      <c r="F77" s="51" t="s">
        <v>1032</v>
      </c>
      <c r="G77" s="19" t="s">
        <v>1033</v>
      </c>
      <c r="H77" s="68" t="s">
        <v>1012</v>
      </c>
      <c r="I77" s="19">
        <v>1</v>
      </c>
      <c r="J77" s="19">
        <v>1.1000000000000001</v>
      </c>
    </row>
    <row r="78" spans="1:10" ht="15.75" x14ac:dyDescent="0.25">
      <c r="A78" s="100"/>
      <c r="B78" s="100"/>
      <c r="C78" s="51" t="s">
        <v>681</v>
      </c>
      <c r="D78" s="17">
        <v>294</v>
      </c>
      <c r="E78" s="19" t="s">
        <v>973</v>
      </c>
      <c r="F78" s="51" t="s">
        <v>1034</v>
      </c>
      <c r="G78" s="19" t="s">
        <v>1033</v>
      </c>
      <c r="H78" s="68" t="s">
        <v>1012</v>
      </c>
      <c r="I78" s="19">
        <v>12</v>
      </c>
      <c r="J78" s="19">
        <v>1.1000000000000001</v>
      </c>
    </row>
    <row r="79" spans="1:10" ht="15.75" x14ac:dyDescent="0.25">
      <c r="A79" s="86" t="s">
        <v>21</v>
      </c>
      <c r="B79" s="86"/>
      <c r="C79" s="75">
        <v>2</v>
      </c>
      <c r="D79" s="18">
        <f>SUM(D77:D78)</f>
        <v>329</v>
      </c>
      <c r="E79" s="81"/>
      <c r="F79" s="81"/>
      <c r="G79" s="81"/>
      <c r="H79" s="81"/>
      <c r="I79" s="72">
        <f>SUM(I77:I78)</f>
        <v>13</v>
      </c>
      <c r="J79" s="82"/>
    </row>
    <row r="80" spans="1:10" ht="15.75" x14ac:dyDescent="0.25">
      <c r="A80" s="99">
        <v>11</v>
      </c>
      <c r="B80" s="99" t="s">
        <v>1035</v>
      </c>
      <c r="C80" s="74" t="s">
        <v>37</v>
      </c>
      <c r="D80" s="69">
        <v>137</v>
      </c>
      <c r="E80" s="19" t="s">
        <v>973</v>
      </c>
      <c r="F80" s="51" t="s">
        <v>1036</v>
      </c>
      <c r="G80" s="19" t="s">
        <v>1037</v>
      </c>
      <c r="H80" s="80" t="s">
        <v>924</v>
      </c>
      <c r="I80" s="51">
        <v>3</v>
      </c>
      <c r="J80" s="51">
        <v>0.75</v>
      </c>
    </row>
    <row r="81" spans="1:10" ht="15.75" x14ac:dyDescent="0.25">
      <c r="A81" s="99"/>
      <c r="B81" s="99"/>
      <c r="C81" s="78" t="s">
        <v>38</v>
      </c>
      <c r="D81" s="20">
        <v>153</v>
      </c>
      <c r="E81" s="19" t="s">
        <v>973</v>
      </c>
      <c r="F81" s="19" t="s">
        <v>1038</v>
      </c>
      <c r="G81" s="19" t="s">
        <v>1037</v>
      </c>
      <c r="H81" s="68" t="s">
        <v>1012</v>
      </c>
      <c r="I81" s="19">
        <v>3</v>
      </c>
      <c r="J81" s="19">
        <v>1.1000000000000001</v>
      </c>
    </row>
    <row r="82" spans="1:10" ht="15.75" x14ac:dyDescent="0.25">
      <c r="A82" s="86" t="s">
        <v>21</v>
      </c>
      <c r="B82" s="86"/>
      <c r="C82" s="75">
        <v>2</v>
      </c>
      <c r="D82" s="64">
        <f>SUM(D80:D81)</f>
        <v>290</v>
      </c>
      <c r="E82" s="21"/>
      <c r="F82" s="21"/>
      <c r="G82" s="21"/>
      <c r="H82" s="21"/>
      <c r="I82" s="72">
        <f>SUM(I80:I81)</f>
        <v>6</v>
      </c>
      <c r="J82" s="72"/>
    </row>
    <row r="83" spans="1:10" ht="15.75" x14ac:dyDescent="0.25">
      <c r="A83" s="89">
        <v>12</v>
      </c>
      <c r="B83" s="89" t="s">
        <v>39</v>
      </c>
      <c r="C83" s="51" t="s">
        <v>1039</v>
      </c>
      <c r="D83" s="69">
        <v>190</v>
      </c>
      <c r="E83" s="19" t="s">
        <v>973</v>
      </c>
      <c r="F83" s="19" t="s">
        <v>970</v>
      </c>
      <c r="G83" s="19" t="s">
        <v>1040</v>
      </c>
      <c r="H83" s="68" t="s">
        <v>924</v>
      </c>
      <c r="I83" s="19">
        <v>9</v>
      </c>
      <c r="J83" s="19">
        <v>0.75</v>
      </c>
    </row>
    <row r="84" spans="1:10" ht="15.75" x14ac:dyDescent="0.25">
      <c r="A84" s="90"/>
      <c r="B84" s="90"/>
      <c r="C84" s="51" t="s">
        <v>1041</v>
      </c>
      <c r="D84" s="69">
        <v>70</v>
      </c>
      <c r="E84" s="19" t="s">
        <v>973</v>
      </c>
      <c r="F84" s="19" t="s">
        <v>1042</v>
      </c>
      <c r="G84" s="19" t="s">
        <v>1040</v>
      </c>
      <c r="H84" s="68" t="s">
        <v>924</v>
      </c>
      <c r="I84" s="19">
        <v>5</v>
      </c>
      <c r="J84" s="19">
        <v>0.75</v>
      </c>
    </row>
    <row r="85" spans="1:10" ht="47.25" x14ac:dyDescent="0.25">
      <c r="A85" s="90"/>
      <c r="B85" s="90"/>
      <c r="C85" s="51" t="s">
        <v>1043</v>
      </c>
      <c r="D85" s="69">
        <v>182</v>
      </c>
      <c r="E85" s="68" t="s">
        <v>1044</v>
      </c>
      <c r="F85" s="19" t="s">
        <v>1045</v>
      </c>
      <c r="G85" s="19"/>
      <c r="H85" s="68" t="s">
        <v>1012</v>
      </c>
      <c r="I85" s="19">
        <v>9</v>
      </c>
      <c r="J85" s="19">
        <v>1.1000000000000001</v>
      </c>
    </row>
    <row r="86" spans="1:10" ht="47.25" x14ac:dyDescent="0.25">
      <c r="A86" s="90"/>
      <c r="B86" s="90"/>
      <c r="C86" s="51" t="s">
        <v>1046</v>
      </c>
      <c r="D86" s="69">
        <v>25</v>
      </c>
      <c r="E86" s="68" t="s">
        <v>1044</v>
      </c>
      <c r="F86" s="19" t="s">
        <v>1045</v>
      </c>
      <c r="G86" s="19"/>
      <c r="H86" s="68" t="s">
        <v>924</v>
      </c>
      <c r="I86" s="19">
        <v>1</v>
      </c>
      <c r="J86" s="19">
        <v>0.75</v>
      </c>
    </row>
    <row r="87" spans="1:10" ht="47.25" x14ac:dyDescent="0.25">
      <c r="A87" s="90"/>
      <c r="B87" s="90"/>
      <c r="C87" s="51" t="s">
        <v>1047</v>
      </c>
      <c r="D87" s="69">
        <v>18</v>
      </c>
      <c r="E87" s="68" t="s">
        <v>1044</v>
      </c>
      <c r="F87" s="19" t="s">
        <v>1045</v>
      </c>
      <c r="G87" s="19"/>
      <c r="H87" s="68" t="s">
        <v>924</v>
      </c>
      <c r="I87" s="19">
        <v>2</v>
      </c>
      <c r="J87" s="19">
        <v>0.75</v>
      </c>
    </row>
    <row r="88" spans="1:10" ht="47.25" x14ac:dyDescent="0.25">
      <c r="A88" s="90"/>
      <c r="B88" s="90"/>
      <c r="C88" s="51" t="s">
        <v>1048</v>
      </c>
      <c r="D88" s="69">
        <v>163</v>
      </c>
      <c r="E88" s="68" t="s">
        <v>1044</v>
      </c>
      <c r="F88" s="19" t="s">
        <v>1045</v>
      </c>
      <c r="G88" s="19"/>
      <c r="H88" s="68" t="s">
        <v>924</v>
      </c>
      <c r="I88" s="19">
        <v>5</v>
      </c>
      <c r="J88" s="19">
        <v>0.75</v>
      </c>
    </row>
    <row r="89" spans="1:10" ht="47.25" x14ac:dyDescent="0.25">
      <c r="A89" s="90"/>
      <c r="B89" s="90"/>
      <c r="C89" s="51" t="s">
        <v>1049</v>
      </c>
      <c r="D89" s="69">
        <v>34</v>
      </c>
      <c r="E89" s="68" t="s">
        <v>1044</v>
      </c>
      <c r="F89" s="19" t="s">
        <v>1045</v>
      </c>
      <c r="G89" s="19"/>
      <c r="H89" s="68" t="s">
        <v>924</v>
      </c>
      <c r="I89" s="19">
        <v>3</v>
      </c>
      <c r="J89" s="19">
        <v>0.75</v>
      </c>
    </row>
    <row r="90" spans="1:10" ht="47.25" x14ac:dyDescent="0.25">
      <c r="A90" s="90"/>
      <c r="B90" s="90"/>
      <c r="C90" s="51" t="s">
        <v>1050</v>
      </c>
      <c r="D90" s="69">
        <v>14</v>
      </c>
      <c r="E90" s="68" t="s">
        <v>1044</v>
      </c>
      <c r="F90" s="19" t="s">
        <v>1045</v>
      </c>
      <c r="G90" s="19"/>
      <c r="H90" s="68" t="s">
        <v>924</v>
      </c>
      <c r="I90" s="19">
        <v>3</v>
      </c>
      <c r="J90" s="19">
        <v>0.75</v>
      </c>
    </row>
    <row r="91" spans="1:10" ht="47.25" x14ac:dyDescent="0.25">
      <c r="A91" s="90"/>
      <c r="B91" s="90"/>
      <c r="C91" s="51" t="s">
        <v>1051</v>
      </c>
      <c r="D91" s="69">
        <v>43</v>
      </c>
      <c r="E91" s="68" t="s">
        <v>1044</v>
      </c>
      <c r="F91" s="19" t="s">
        <v>1045</v>
      </c>
      <c r="G91" s="19"/>
      <c r="H91" s="68" t="s">
        <v>924</v>
      </c>
      <c r="I91" s="19">
        <v>3</v>
      </c>
      <c r="J91" s="19">
        <v>0.75</v>
      </c>
    </row>
    <row r="92" spans="1:10" ht="47.25" x14ac:dyDescent="0.25">
      <c r="A92" s="90"/>
      <c r="B92" s="90"/>
      <c r="C92" s="51" t="s">
        <v>1052</v>
      </c>
      <c r="D92" s="69">
        <v>32</v>
      </c>
      <c r="E92" s="68" t="s">
        <v>1044</v>
      </c>
      <c r="F92" s="19" t="s">
        <v>1045</v>
      </c>
      <c r="G92" s="19"/>
      <c r="H92" s="68" t="s">
        <v>924</v>
      </c>
      <c r="I92" s="19">
        <v>2</v>
      </c>
      <c r="J92" s="19">
        <v>0.75</v>
      </c>
    </row>
    <row r="93" spans="1:10" ht="47.25" x14ac:dyDescent="0.25">
      <c r="A93" s="90"/>
      <c r="B93" s="90"/>
      <c r="C93" s="51" t="s">
        <v>1053</v>
      </c>
      <c r="D93" s="69">
        <v>115</v>
      </c>
      <c r="E93" s="68" t="s">
        <v>1044</v>
      </c>
      <c r="F93" s="19" t="s">
        <v>1045</v>
      </c>
      <c r="G93" s="19"/>
      <c r="H93" s="68" t="s">
        <v>924</v>
      </c>
      <c r="I93" s="19">
        <v>8</v>
      </c>
      <c r="J93" s="19">
        <v>0.75</v>
      </c>
    </row>
    <row r="94" spans="1:10" ht="47.25" x14ac:dyDescent="0.25">
      <c r="A94" s="90"/>
      <c r="B94" s="90"/>
      <c r="C94" s="51" t="s">
        <v>1054</v>
      </c>
      <c r="D94" s="69">
        <v>16</v>
      </c>
      <c r="E94" s="68" t="s">
        <v>1044</v>
      </c>
      <c r="F94" s="19" t="s">
        <v>1045</v>
      </c>
      <c r="G94" s="19"/>
      <c r="H94" s="68" t="s">
        <v>924</v>
      </c>
      <c r="I94" s="19">
        <v>1</v>
      </c>
      <c r="J94" s="19">
        <v>0.75</v>
      </c>
    </row>
    <row r="95" spans="1:10" ht="47.25" x14ac:dyDescent="0.25">
      <c r="A95" s="90"/>
      <c r="B95" s="90"/>
      <c r="C95" s="50" t="s">
        <v>40</v>
      </c>
      <c r="D95" s="79">
        <v>96</v>
      </c>
      <c r="E95" s="68" t="s">
        <v>1044</v>
      </c>
      <c r="F95" s="19" t="s">
        <v>1045</v>
      </c>
      <c r="G95" s="19"/>
      <c r="H95" s="68" t="s">
        <v>924</v>
      </c>
      <c r="I95" s="19">
        <v>3</v>
      </c>
      <c r="J95" s="19">
        <v>0.75</v>
      </c>
    </row>
    <row r="96" spans="1:10" ht="15.75" x14ac:dyDescent="0.25">
      <c r="A96" s="97" t="s">
        <v>21</v>
      </c>
      <c r="B96" s="98"/>
      <c r="C96" s="21">
        <v>13</v>
      </c>
      <c r="D96" s="64">
        <f>SUM(D83:D95)</f>
        <v>998</v>
      </c>
      <c r="E96" s="65"/>
      <c r="F96" s="65"/>
      <c r="G96" s="65"/>
      <c r="H96" s="65"/>
      <c r="I96" s="72">
        <f>SUM(I83:I95)</f>
        <v>54</v>
      </c>
      <c r="J96" s="72"/>
    </row>
    <row r="97" spans="1:10" ht="15.75" x14ac:dyDescent="0.25">
      <c r="A97" s="89">
        <v>13</v>
      </c>
      <c r="B97" s="89" t="s">
        <v>1055</v>
      </c>
      <c r="C97" s="19" t="s">
        <v>1056</v>
      </c>
      <c r="D97" s="20">
        <v>130</v>
      </c>
      <c r="E97" s="19" t="s">
        <v>973</v>
      </c>
      <c r="F97" s="19" t="s">
        <v>1057</v>
      </c>
      <c r="G97" s="19" t="s">
        <v>1018</v>
      </c>
      <c r="H97" s="68" t="s">
        <v>924</v>
      </c>
      <c r="I97" s="19">
        <v>4</v>
      </c>
      <c r="J97" s="19">
        <v>1.1000000000000001</v>
      </c>
    </row>
    <row r="98" spans="1:10" ht="15.75" x14ac:dyDescent="0.25">
      <c r="A98" s="90"/>
      <c r="B98" s="90"/>
      <c r="C98" s="19" t="s">
        <v>1058</v>
      </c>
      <c r="D98" s="20">
        <v>138</v>
      </c>
      <c r="E98" s="19" t="s">
        <v>973</v>
      </c>
      <c r="F98" s="19" t="s">
        <v>1057</v>
      </c>
      <c r="G98" s="19" t="s">
        <v>1018</v>
      </c>
      <c r="H98" s="68" t="s">
        <v>924</v>
      </c>
      <c r="I98" s="19">
        <v>3</v>
      </c>
      <c r="J98" s="19">
        <v>1.1000000000000001</v>
      </c>
    </row>
    <row r="99" spans="1:10" ht="15.75" x14ac:dyDescent="0.25">
      <c r="A99" s="90"/>
      <c r="B99" s="90"/>
      <c r="C99" s="19" t="s">
        <v>1059</v>
      </c>
      <c r="D99" s="20">
        <v>98</v>
      </c>
      <c r="E99" s="19" t="s">
        <v>973</v>
      </c>
      <c r="F99" s="19" t="s">
        <v>1060</v>
      </c>
      <c r="G99" s="19" t="s">
        <v>1018</v>
      </c>
      <c r="H99" s="68" t="s">
        <v>924</v>
      </c>
      <c r="I99" s="19">
        <v>3</v>
      </c>
      <c r="J99" s="19">
        <v>1.1000000000000001</v>
      </c>
    </row>
    <row r="100" spans="1:10" ht="15.75" x14ac:dyDescent="0.25">
      <c r="A100" s="90"/>
      <c r="B100" s="90"/>
      <c r="C100" s="19" t="s">
        <v>41</v>
      </c>
      <c r="D100" s="20">
        <v>46</v>
      </c>
      <c r="E100" s="19" t="s">
        <v>973</v>
      </c>
      <c r="F100" s="19" t="s">
        <v>1061</v>
      </c>
      <c r="G100" s="19" t="s">
        <v>1018</v>
      </c>
      <c r="H100" s="68" t="s">
        <v>1012</v>
      </c>
      <c r="I100" s="19">
        <v>1</v>
      </c>
      <c r="J100" s="19">
        <v>1.1000000000000001</v>
      </c>
    </row>
    <row r="101" spans="1:10" ht="15.75" x14ac:dyDescent="0.25">
      <c r="A101" s="90"/>
      <c r="B101" s="90"/>
      <c r="C101" s="19" t="s">
        <v>1062</v>
      </c>
      <c r="D101" s="20">
        <v>353</v>
      </c>
      <c r="E101" s="19" t="s">
        <v>973</v>
      </c>
      <c r="F101" s="19" t="s">
        <v>1063</v>
      </c>
      <c r="G101" s="19" t="s">
        <v>1018</v>
      </c>
      <c r="H101" s="68" t="s">
        <v>924</v>
      </c>
      <c r="I101" s="19">
        <v>12</v>
      </c>
      <c r="J101" s="19">
        <v>0.75</v>
      </c>
    </row>
    <row r="102" spans="1:10" ht="15.75" x14ac:dyDescent="0.25">
      <c r="A102" s="90"/>
      <c r="B102" s="90"/>
      <c r="C102" s="19" t="s">
        <v>1064</v>
      </c>
      <c r="D102" s="20">
        <v>106</v>
      </c>
      <c r="E102" s="19" t="s">
        <v>973</v>
      </c>
      <c r="F102" s="19" t="s">
        <v>1063</v>
      </c>
      <c r="G102" s="19" t="s">
        <v>1018</v>
      </c>
      <c r="H102" s="68" t="s">
        <v>924</v>
      </c>
      <c r="I102" s="19">
        <v>4</v>
      </c>
      <c r="J102" s="19">
        <v>0.75</v>
      </c>
    </row>
    <row r="103" spans="1:10" ht="15.75" x14ac:dyDescent="0.25">
      <c r="A103" s="90"/>
      <c r="B103" s="90"/>
      <c r="C103" s="19" t="s">
        <v>1065</v>
      </c>
      <c r="D103" s="20">
        <v>35</v>
      </c>
      <c r="E103" s="19" t="s">
        <v>973</v>
      </c>
      <c r="F103" s="19" t="s">
        <v>1063</v>
      </c>
      <c r="G103" s="19" t="s">
        <v>1018</v>
      </c>
      <c r="H103" s="68" t="s">
        <v>924</v>
      </c>
      <c r="I103" s="19">
        <v>1</v>
      </c>
      <c r="J103" s="19">
        <v>0.75</v>
      </c>
    </row>
    <row r="104" spans="1:10" ht="15.75" x14ac:dyDescent="0.25">
      <c r="A104" s="90"/>
      <c r="B104" s="90"/>
      <c r="C104" s="19" t="s">
        <v>1066</v>
      </c>
      <c r="D104" s="20">
        <v>62</v>
      </c>
      <c r="E104" s="19" t="s">
        <v>973</v>
      </c>
      <c r="F104" s="19" t="s">
        <v>1063</v>
      </c>
      <c r="G104" s="19" t="s">
        <v>1018</v>
      </c>
      <c r="H104" s="68" t="s">
        <v>924</v>
      </c>
      <c r="I104" s="19">
        <v>3</v>
      </c>
      <c r="J104" s="19">
        <v>0.75</v>
      </c>
    </row>
    <row r="105" spans="1:10" ht="15.75" x14ac:dyDescent="0.25">
      <c r="A105" s="90"/>
      <c r="B105" s="90"/>
      <c r="C105" s="19" t="s">
        <v>1067</v>
      </c>
      <c r="D105" s="20">
        <v>79</v>
      </c>
      <c r="E105" s="19" t="s">
        <v>973</v>
      </c>
      <c r="F105" s="19" t="s">
        <v>1063</v>
      </c>
      <c r="G105" s="19" t="s">
        <v>1018</v>
      </c>
      <c r="H105" s="68" t="s">
        <v>924</v>
      </c>
      <c r="I105" s="19">
        <v>4</v>
      </c>
      <c r="J105" s="19">
        <v>0.75</v>
      </c>
    </row>
    <row r="106" spans="1:10" ht="15.75" x14ac:dyDescent="0.25">
      <c r="A106" s="90"/>
      <c r="B106" s="90"/>
      <c r="C106" s="19" t="s">
        <v>1068</v>
      </c>
      <c r="D106" s="20">
        <v>200</v>
      </c>
      <c r="E106" s="19" t="s">
        <v>973</v>
      </c>
      <c r="F106" s="19" t="s">
        <v>1063</v>
      </c>
      <c r="G106" s="19" t="s">
        <v>1018</v>
      </c>
      <c r="H106" s="68" t="s">
        <v>924</v>
      </c>
      <c r="I106" s="19">
        <v>6</v>
      </c>
      <c r="J106" s="19">
        <v>0.75</v>
      </c>
    </row>
    <row r="107" spans="1:10" ht="15.75" x14ac:dyDescent="0.25">
      <c r="A107" s="90"/>
      <c r="B107" s="90"/>
      <c r="C107" s="19" t="s">
        <v>1069</v>
      </c>
      <c r="D107" s="20">
        <v>28</v>
      </c>
      <c r="E107" s="19" t="s">
        <v>973</v>
      </c>
      <c r="F107" s="19" t="s">
        <v>1063</v>
      </c>
      <c r="G107" s="19" t="s">
        <v>1018</v>
      </c>
      <c r="H107" s="68" t="s">
        <v>924</v>
      </c>
      <c r="I107" s="19">
        <v>1</v>
      </c>
      <c r="J107" s="19">
        <v>0.75</v>
      </c>
    </row>
    <row r="108" spans="1:10" ht="15.75" x14ac:dyDescent="0.25">
      <c r="A108" s="90"/>
      <c r="B108" s="90"/>
      <c r="C108" s="19" t="s">
        <v>1070</v>
      </c>
      <c r="D108" s="20">
        <v>166</v>
      </c>
      <c r="E108" s="19" t="s">
        <v>973</v>
      </c>
      <c r="F108" s="19" t="s">
        <v>1063</v>
      </c>
      <c r="G108" s="19" t="s">
        <v>1018</v>
      </c>
      <c r="H108" s="68" t="s">
        <v>924</v>
      </c>
      <c r="I108" s="19">
        <v>8</v>
      </c>
      <c r="J108" s="19">
        <v>0.75</v>
      </c>
    </row>
    <row r="109" spans="1:10" ht="15.75" x14ac:dyDescent="0.25">
      <c r="A109" s="90"/>
      <c r="B109" s="90"/>
      <c r="C109" s="19" t="s">
        <v>1071</v>
      </c>
      <c r="D109" s="20">
        <v>94</v>
      </c>
      <c r="E109" s="19" t="s">
        <v>973</v>
      </c>
      <c r="F109" s="19" t="s">
        <v>1072</v>
      </c>
      <c r="G109" s="19" t="s">
        <v>1018</v>
      </c>
      <c r="H109" s="68" t="s">
        <v>1012</v>
      </c>
      <c r="I109" s="19">
        <v>1</v>
      </c>
      <c r="J109" s="19">
        <v>1.1000000000000001</v>
      </c>
    </row>
    <row r="110" spans="1:10" ht="15.75" x14ac:dyDescent="0.25">
      <c r="A110" s="90"/>
      <c r="B110" s="90"/>
      <c r="C110" s="19" t="s">
        <v>1073</v>
      </c>
      <c r="D110" s="20">
        <v>43</v>
      </c>
      <c r="E110" s="19" t="s">
        <v>973</v>
      </c>
      <c r="F110" s="19" t="s">
        <v>1072</v>
      </c>
      <c r="G110" s="19" t="s">
        <v>1018</v>
      </c>
      <c r="H110" s="68" t="s">
        <v>1012</v>
      </c>
      <c r="I110" s="19">
        <v>1</v>
      </c>
      <c r="J110" s="19">
        <v>1.1000000000000001</v>
      </c>
    </row>
    <row r="111" spans="1:10" ht="15.75" x14ac:dyDescent="0.25">
      <c r="A111" s="90"/>
      <c r="B111" s="90"/>
      <c r="C111" s="19" t="s">
        <v>1074</v>
      </c>
      <c r="D111" s="20">
        <v>46</v>
      </c>
      <c r="E111" s="19" t="s">
        <v>973</v>
      </c>
      <c r="F111" s="19" t="s">
        <v>1072</v>
      </c>
      <c r="G111" s="19" t="s">
        <v>1018</v>
      </c>
      <c r="H111" s="68" t="s">
        <v>1012</v>
      </c>
      <c r="I111" s="19">
        <v>1</v>
      </c>
      <c r="J111" s="19">
        <v>1.1000000000000001</v>
      </c>
    </row>
    <row r="112" spans="1:10" ht="15.75" x14ac:dyDescent="0.25">
      <c r="A112" s="90"/>
      <c r="B112" s="90"/>
      <c r="C112" s="19" t="s">
        <v>1075</v>
      </c>
      <c r="D112" s="20">
        <v>39</v>
      </c>
      <c r="E112" s="19" t="s">
        <v>973</v>
      </c>
      <c r="F112" s="19" t="s">
        <v>1072</v>
      </c>
      <c r="G112" s="19" t="s">
        <v>1018</v>
      </c>
      <c r="H112" s="68" t="s">
        <v>1012</v>
      </c>
      <c r="I112" s="19">
        <v>1</v>
      </c>
      <c r="J112" s="19">
        <v>1.1000000000000001</v>
      </c>
    </row>
    <row r="113" spans="1:10" ht="15.75" x14ac:dyDescent="0.25">
      <c r="A113" s="90"/>
      <c r="B113" s="90"/>
      <c r="C113" s="19" t="s">
        <v>1076</v>
      </c>
      <c r="D113" s="20">
        <v>39</v>
      </c>
      <c r="E113" s="19" t="s">
        <v>973</v>
      </c>
      <c r="F113" s="19" t="s">
        <v>1072</v>
      </c>
      <c r="G113" s="19" t="s">
        <v>1018</v>
      </c>
      <c r="H113" s="68" t="s">
        <v>1012</v>
      </c>
      <c r="I113" s="19">
        <v>1</v>
      </c>
      <c r="J113" s="19">
        <v>1.1000000000000001</v>
      </c>
    </row>
    <row r="114" spans="1:10" ht="15.75" x14ac:dyDescent="0.25">
      <c r="A114" s="90"/>
      <c r="B114" s="90"/>
      <c r="C114" s="19" t="s">
        <v>1077</v>
      </c>
      <c r="D114" s="20">
        <v>51</v>
      </c>
      <c r="E114" s="19" t="s">
        <v>973</v>
      </c>
      <c r="F114" s="19" t="s">
        <v>1078</v>
      </c>
      <c r="G114" s="19" t="s">
        <v>1018</v>
      </c>
      <c r="H114" s="68" t="s">
        <v>1012</v>
      </c>
      <c r="I114" s="19">
        <v>1</v>
      </c>
      <c r="J114" s="19">
        <v>1.1000000000000001</v>
      </c>
    </row>
    <row r="115" spans="1:10" ht="31.5" x14ac:dyDescent="0.25">
      <c r="A115" s="90"/>
      <c r="B115" s="90"/>
      <c r="C115" s="19" t="s">
        <v>1079</v>
      </c>
      <c r="D115" s="20">
        <v>123</v>
      </c>
      <c r="E115" s="19" t="s">
        <v>973</v>
      </c>
      <c r="F115" s="19" t="s">
        <v>1080</v>
      </c>
      <c r="G115" s="19" t="s">
        <v>1018</v>
      </c>
      <c r="H115" s="68" t="s">
        <v>924</v>
      </c>
      <c r="I115" s="19">
        <v>4</v>
      </c>
      <c r="J115" s="19">
        <v>0.75</v>
      </c>
    </row>
    <row r="116" spans="1:10" ht="15.75" x14ac:dyDescent="0.25">
      <c r="A116" s="90"/>
      <c r="B116" s="90"/>
      <c r="C116" s="19" t="s">
        <v>1081</v>
      </c>
      <c r="D116" s="20">
        <v>405</v>
      </c>
      <c r="E116" s="19" t="s">
        <v>973</v>
      </c>
      <c r="F116" s="19" t="s">
        <v>1082</v>
      </c>
      <c r="G116" s="19" t="s">
        <v>1018</v>
      </c>
      <c r="H116" s="68" t="s">
        <v>1012</v>
      </c>
      <c r="I116" s="19">
        <v>3</v>
      </c>
      <c r="J116" s="19">
        <v>1.1000000000000001</v>
      </c>
    </row>
    <row r="117" spans="1:10" ht="15.75" x14ac:dyDescent="0.25">
      <c r="A117" s="90"/>
      <c r="B117" s="90"/>
      <c r="C117" s="19" t="s">
        <v>1083</v>
      </c>
      <c r="D117" s="20">
        <v>121</v>
      </c>
      <c r="E117" s="19" t="s">
        <v>973</v>
      </c>
      <c r="F117" s="19" t="s">
        <v>1082</v>
      </c>
      <c r="G117" s="19" t="s">
        <v>1018</v>
      </c>
      <c r="H117" s="68" t="s">
        <v>1012</v>
      </c>
      <c r="I117" s="19">
        <v>2</v>
      </c>
      <c r="J117" s="19">
        <v>1.1000000000000001</v>
      </c>
    </row>
    <row r="118" spans="1:10" ht="15.75" x14ac:dyDescent="0.25">
      <c r="A118" s="90"/>
      <c r="B118" s="90"/>
      <c r="C118" s="19" t="s">
        <v>1084</v>
      </c>
      <c r="D118" s="20">
        <v>44</v>
      </c>
      <c r="E118" s="19" t="s">
        <v>973</v>
      </c>
      <c r="F118" s="19" t="s">
        <v>1085</v>
      </c>
      <c r="G118" s="19" t="s">
        <v>1018</v>
      </c>
      <c r="H118" s="68" t="s">
        <v>924</v>
      </c>
      <c r="I118" s="19">
        <v>1</v>
      </c>
      <c r="J118" s="19">
        <v>0.75</v>
      </c>
    </row>
    <row r="119" spans="1:10" ht="15.75" x14ac:dyDescent="0.25">
      <c r="A119" s="90"/>
      <c r="B119" s="90"/>
      <c r="C119" s="19" t="s">
        <v>42</v>
      </c>
      <c r="D119" s="20">
        <v>26</v>
      </c>
      <c r="E119" s="19" t="s">
        <v>973</v>
      </c>
      <c r="F119" s="19" t="s">
        <v>1086</v>
      </c>
      <c r="G119" s="19" t="s">
        <v>1018</v>
      </c>
      <c r="H119" s="68" t="s">
        <v>1087</v>
      </c>
      <c r="I119" s="19">
        <v>0</v>
      </c>
      <c r="J119" s="19" t="s">
        <v>1088</v>
      </c>
    </row>
    <row r="120" spans="1:10" ht="15.75" x14ac:dyDescent="0.25">
      <c r="A120" s="90"/>
      <c r="B120" s="90"/>
      <c r="C120" s="19" t="s">
        <v>43</v>
      </c>
      <c r="D120" s="20">
        <v>70</v>
      </c>
      <c r="E120" s="19" t="s">
        <v>973</v>
      </c>
      <c r="F120" s="19" t="s">
        <v>1089</v>
      </c>
      <c r="G120" s="19" t="s">
        <v>1018</v>
      </c>
      <c r="H120" s="68" t="s">
        <v>924</v>
      </c>
      <c r="I120" s="19">
        <v>2</v>
      </c>
      <c r="J120" s="19">
        <v>0.75</v>
      </c>
    </row>
    <row r="121" spans="1:10" ht="78.75" x14ac:dyDescent="0.25">
      <c r="A121" s="90"/>
      <c r="B121" s="90"/>
      <c r="C121" s="51" t="s">
        <v>1090</v>
      </c>
      <c r="D121" s="69">
        <v>39</v>
      </c>
      <c r="E121" s="19" t="s">
        <v>973</v>
      </c>
      <c r="F121" s="19" t="s">
        <v>1091</v>
      </c>
      <c r="G121" s="19" t="s">
        <v>1018</v>
      </c>
      <c r="H121" s="68" t="s">
        <v>924</v>
      </c>
      <c r="I121" s="19" t="s">
        <v>1092</v>
      </c>
      <c r="J121" s="19"/>
    </row>
    <row r="122" spans="1:10" ht="31.5" x14ac:dyDescent="0.25">
      <c r="A122" s="90"/>
      <c r="B122" s="90"/>
      <c r="C122" s="51" t="s">
        <v>1093</v>
      </c>
      <c r="D122" s="69">
        <v>438</v>
      </c>
      <c r="E122" s="19" t="s">
        <v>973</v>
      </c>
      <c r="F122" s="19" t="s">
        <v>1094</v>
      </c>
      <c r="G122" s="19" t="s">
        <v>1018</v>
      </c>
      <c r="H122" s="68" t="s">
        <v>924</v>
      </c>
      <c r="I122" s="19">
        <v>13</v>
      </c>
      <c r="J122" s="19">
        <v>0.75</v>
      </c>
    </row>
    <row r="123" spans="1:10" ht="15.75" x14ac:dyDescent="0.25">
      <c r="A123" s="90"/>
      <c r="B123" s="90"/>
      <c r="C123" s="51" t="s">
        <v>44</v>
      </c>
      <c r="D123" s="69">
        <v>183</v>
      </c>
      <c r="E123" s="19" t="s">
        <v>973</v>
      </c>
      <c r="F123" s="19" t="s">
        <v>1095</v>
      </c>
      <c r="G123" s="19" t="s">
        <v>1018</v>
      </c>
      <c r="H123" s="68" t="s">
        <v>1012</v>
      </c>
      <c r="I123" s="19">
        <v>3</v>
      </c>
      <c r="J123" s="19">
        <v>1.1000000000000001</v>
      </c>
    </row>
    <row r="124" spans="1:10" ht="15.75" x14ac:dyDescent="0.25">
      <c r="A124" s="86" t="s">
        <v>21</v>
      </c>
      <c r="B124" s="86"/>
      <c r="C124" s="21">
        <v>27</v>
      </c>
      <c r="D124" s="64">
        <f>SUM(D97:D123)</f>
        <v>3202</v>
      </c>
      <c r="E124" s="21"/>
      <c r="F124" s="21"/>
      <c r="G124" s="21"/>
      <c r="H124" s="21"/>
      <c r="I124" s="72">
        <f>SUM(I97:I123)</f>
        <v>84</v>
      </c>
      <c r="J124" s="72"/>
    </row>
    <row r="125" spans="1:10" ht="15.75" x14ac:dyDescent="0.25">
      <c r="A125" s="89">
        <v>14</v>
      </c>
      <c r="B125" s="89" t="s">
        <v>45</v>
      </c>
      <c r="C125" s="19" t="s">
        <v>1096</v>
      </c>
      <c r="D125" s="20">
        <v>265</v>
      </c>
      <c r="E125" s="19" t="s">
        <v>1097</v>
      </c>
      <c r="F125" s="19" t="s">
        <v>1098</v>
      </c>
      <c r="G125" s="19"/>
      <c r="H125" s="68" t="s">
        <v>924</v>
      </c>
      <c r="I125" s="19">
        <v>8</v>
      </c>
      <c r="J125" s="19">
        <v>0.75</v>
      </c>
    </row>
    <row r="126" spans="1:10" ht="15.75" x14ac:dyDescent="0.25">
      <c r="A126" s="90"/>
      <c r="B126" s="90"/>
      <c r="C126" s="19" t="s">
        <v>1099</v>
      </c>
      <c r="D126" s="20">
        <v>445</v>
      </c>
      <c r="E126" s="19" t="s">
        <v>1097</v>
      </c>
      <c r="F126" s="19" t="s">
        <v>1100</v>
      </c>
      <c r="G126" s="19"/>
      <c r="H126" s="68" t="s">
        <v>924</v>
      </c>
      <c r="I126" s="19">
        <v>19</v>
      </c>
      <c r="J126" s="19">
        <v>0.75</v>
      </c>
    </row>
    <row r="127" spans="1:10" ht="15.75" x14ac:dyDescent="0.25">
      <c r="A127" s="90"/>
      <c r="B127" s="90"/>
      <c r="C127" s="19" t="s">
        <v>46</v>
      </c>
      <c r="D127" s="20">
        <v>629</v>
      </c>
      <c r="E127" s="19" t="s">
        <v>1097</v>
      </c>
      <c r="F127" s="19" t="s">
        <v>1100</v>
      </c>
      <c r="G127" s="19"/>
      <c r="H127" s="68" t="s">
        <v>924</v>
      </c>
      <c r="I127" s="19">
        <v>22</v>
      </c>
      <c r="J127" s="19">
        <v>0.75</v>
      </c>
    </row>
    <row r="128" spans="1:10" ht="15.75" x14ac:dyDescent="0.25">
      <c r="A128" s="90"/>
      <c r="B128" s="90"/>
      <c r="C128" s="19" t="s">
        <v>1101</v>
      </c>
      <c r="D128" s="20">
        <v>11</v>
      </c>
      <c r="E128" s="19" t="s">
        <v>973</v>
      </c>
      <c r="F128" s="19" t="s">
        <v>1102</v>
      </c>
      <c r="G128" s="19" t="s">
        <v>1103</v>
      </c>
      <c r="H128" s="68" t="s">
        <v>924</v>
      </c>
      <c r="I128" s="19">
        <v>1</v>
      </c>
      <c r="J128" s="19">
        <v>0.75</v>
      </c>
    </row>
    <row r="129" spans="1:10" ht="15.75" x14ac:dyDescent="0.25">
      <c r="A129" s="90"/>
      <c r="B129" s="90"/>
      <c r="C129" s="19" t="s">
        <v>1104</v>
      </c>
      <c r="D129" s="20">
        <v>6</v>
      </c>
      <c r="E129" s="19" t="s">
        <v>973</v>
      </c>
      <c r="F129" s="19" t="s">
        <v>1102</v>
      </c>
      <c r="G129" s="19" t="s">
        <v>1103</v>
      </c>
      <c r="H129" s="68" t="s">
        <v>924</v>
      </c>
      <c r="I129" s="19">
        <v>1</v>
      </c>
      <c r="J129" s="19">
        <v>0.75</v>
      </c>
    </row>
    <row r="130" spans="1:10" ht="15.75" x14ac:dyDescent="0.25">
      <c r="A130" s="90"/>
      <c r="B130" s="90"/>
      <c r="C130" s="19" t="s">
        <v>1105</v>
      </c>
      <c r="D130" s="20">
        <v>14</v>
      </c>
      <c r="E130" s="19" t="s">
        <v>973</v>
      </c>
      <c r="F130" s="19" t="s">
        <v>1102</v>
      </c>
      <c r="G130" s="19" t="s">
        <v>1103</v>
      </c>
      <c r="H130" s="68" t="s">
        <v>924</v>
      </c>
      <c r="I130" s="19">
        <v>1</v>
      </c>
      <c r="J130" s="19">
        <v>0.75</v>
      </c>
    </row>
    <row r="131" spans="1:10" ht="15.75" x14ac:dyDescent="0.25">
      <c r="A131" s="90"/>
      <c r="B131" s="90"/>
      <c r="C131" s="19" t="s">
        <v>1106</v>
      </c>
      <c r="D131" s="20">
        <v>128</v>
      </c>
      <c r="E131" s="19" t="s">
        <v>973</v>
      </c>
      <c r="F131" s="19" t="s">
        <v>1102</v>
      </c>
      <c r="G131" s="19" t="s">
        <v>1103</v>
      </c>
      <c r="H131" s="68" t="s">
        <v>924</v>
      </c>
      <c r="I131" s="19">
        <v>2</v>
      </c>
      <c r="J131" s="19">
        <v>0.75</v>
      </c>
    </row>
    <row r="132" spans="1:10" ht="15.75" x14ac:dyDescent="0.25">
      <c r="A132" s="90"/>
      <c r="B132" s="90"/>
      <c r="C132" s="19" t="s">
        <v>1107</v>
      </c>
      <c r="D132" s="20">
        <v>5</v>
      </c>
      <c r="E132" s="19" t="s">
        <v>973</v>
      </c>
      <c r="F132" s="19" t="s">
        <v>1102</v>
      </c>
      <c r="G132" s="19" t="s">
        <v>1103</v>
      </c>
      <c r="H132" s="68" t="s">
        <v>924</v>
      </c>
      <c r="I132" s="19">
        <v>1</v>
      </c>
      <c r="J132" s="19">
        <v>0.75</v>
      </c>
    </row>
    <row r="133" spans="1:10" ht="15.75" x14ac:dyDescent="0.25">
      <c r="A133" s="90"/>
      <c r="B133" s="90"/>
      <c r="C133" s="19" t="s">
        <v>47</v>
      </c>
      <c r="D133" s="20">
        <v>6</v>
      </c>
      <c r="E133" s="19" t="s">
        <v>973</v>
      </c>
      <c r="F133" s="19" t="s">
        <v>1102</v>
      </c>
      <c r="G133" s="19" t="s">
        <v>1103</v>
      </c>
      <c r="H133" s="68" t="s">
        <v>924</v>
      </c>
      <c r="I133" s="19">
        <v>1</v>
      </c>
      <c r="J133" s="19">
        <v>0.75</v>
      </c>
    </row>
    <row r="134" spans="1:10" ht="15.75" x14ac:dyDescent="0.25">
      <c r="A134" s="86" t="s">
        <v>21</v>
      </c>
      <c r="B134" s="86"/>
      <c r="C134" s="21">
        <v>9</v>
      </c>
      <c r="D134" s="64">
        <f>SUM(D125:D133)</f>
        <v>1509</v>
      </c>
      <c r="E134" s="65"/>
      <c r="F134" s="65"/>
      <c r="G134" s="65"/>
      <c r="H134" s="65"/>
      <c r="I134" s="72">
        <f>SUM(I125:I133)</f>
        <v>56</v>
      </c>
      <c r="J134" s="72"/>
    </row>
    <row r="135" spans="1:10" ht="31.5" x14ac:dyDescent="0.25">
      <c r="A135" s="67">
        <v>15</v>
      </c>
      <c r="B135" s="67" t="s">
        <v>1108</v>
      </c>
      <c r="C135" s="19" t="s">
        <v>48</v>
      </c>
      <c r="D135" s="20">
        <v>52</v>
      </c>
      <c r="E135" s="19" t="s">
        <v>973</v>
      </c>
      <c r="F135" s="19" t="s">
        <v>1109</v>
      </c>
      <c r="G135" s="19"/>
      <c r="H135" s="68" t="s">
        <v>1012</v>
      </c>
      <c r="I135" s="19" t="s">
        <v>1110</v>
      </c>
      <c r="J135" s="19" t="s">
        <v>1111</v>
      </c>
    </row>
    <row r="136" spans="1:10" ht="15.75" x14ac:dyDescent="0.25">
      <c r="A136" s="86" t="s">
        <v>21</v>
      </c>
      <c r="B136" s="86"/>
      <c r="C136" s="21">
        <v>1</v>
      </c>
      <c r="D136" s="64">
        <f>SUM(D135:D135)</f>
        <v>52</v>
      </c>
      <c r="E136" s="21"/>
      <c r="F136" s="21"/>
      <c r="G136" s="21"/>
      <c r="H136" s="21"/>
      <c r="I136" s="72">
        <v>4</v>
      </c>
      <c r="J136" s="72"/>
    </row>
    <row r="137" spans="1:10" ht="15.75" x14ac:dyDescent="0.25">
      <c r="A137" s="95">
        <v>16</v>
      </c>
      <c r="B137" s="95" t="s">
        <v>49</v>
      </c>
      <c r="C137" s="19" t="s">
        <v>796</v>
      </c>
      <c r="D137" s="20">
        <v>24</v>
      </c>
      <c r="E137" s="19" t="s">
        <v>973</v>
      </c>
      <c r="F137" s="68" t="s">
        <v>1112</v>
      </c>
      <c r="G137" s="68" t="s">
        <v>1040</v>
      </c>
      <c r="H137" s="68" t="s">
        <v>924</v>
      </c>
      <c r="I137" s="19">
        <v>2</v>
      </c>
      <c r="J137" s="19">
        <v>0.75</v>
      </c>
    </row>
    <row r="138" spans="1:10" ht="31.5" x14ac:dyDescent="0.25">
      <c r="A138" s="96"/>
      <c r="B138" s="96"/>
      <c r="C138" s="19" t="s">
        <v>786</v>
      </c>
      <c r="D138" s="20">
        <v>33</v>
      </c>
      <c r="E138" s="19" t="s">
        <v>973</v>
      </c>
      <c r="F138" s="68" t="s">
        <v>1112</v>
      </c>
      <c r="G138" s="68" t="s">
        <v>1113</v>
      </c>
      <c r="H138" s="68" t="s">
        <v>1012</v>
      </c>
      <c r="I138" s="19">
        <v>1</v>
      </c>
      <c r="J138" s="19">
        <v>1.1000000000000001</v>
      </c>
    </row>
    <row r="139" spans="1:10" ht="15.75" x14ac:dyDescent="0.25">
      <c r="A139" s="94" t="s">
        <v>21</v>
      </c>
      <c r="B139" s="94"/>
      <c r="C139" s="21">
        <v>2</v>
      </c>
      <c r="D139" s="64">
        <f>SUM(D137:D138)</f>
        <v>57</v>
      </c>
      <c r="E139" s="21"/>
      <c r="F139" s="21"/>
      <c r="G139" s="21"/>
      <c r="H139" s="21"/>
      <c r="I139" s="72">
        <f>SUM(I137:I138)</f>
        <v>3</v>
      </c>
      <c r="J139" s="72"/>
    </row>
    <row r="140" spans="1:10" ht="15.75" x14ac:dyDescent="0.25">
      <c r="A140" s="89">
        <v>17</v>
      </c>
      <c r="B140" s="89" t="s">
        <v>50</v>
      </c>
      <c r="C140" s="19" t="s">
        <v>51</v>
      </c>
      <c r="D140" s="20">
        <v>10</v>
      </c>
      <c r="E140" s="19" t="s">
        <v>973</v>
      </c>
      <c r="F140" s="19" t="s">
        <v>1114</v>
      </c>
      <c r="G140" s="19" t="s">
        <v>1115</v>
      </c>
      <c r="H140" s="68" t="s">
        <v>924</v>
      </c>
      <c r="I140" s="19">
        <v>1</v>
      </c>
      <c r="J140" s="19">
        <v>0.75</v>
      </c>
    </row>
    <row r="141" spans="1:10" ht="15.75" x14ac:dyDescent="0.25">
      <c r="A141" s="90"/>
      <c r="B141" s="90"/>
      <c r="C141" s="19" t="s">
        <v>52</v>
      </c>
      <c r="D141" s="20">
        <v>15</v>
      </c>
      <c r="E141" s="19" t="s">
        <v>973</v>
      </c>
      <c r="F141" s="19" t="s">
        <v>1114</v>
      </c>
      <c r="G141" s="19" t="s">
        <v>1115</v>
      </c>
      <c r="H141" s="68" t="s">
        <v>924</v>
      </c>
      <c r="I141" s="19">
        <v>1</v>
      </c>
      <c r="J141" s="19">
        <v>0.75</v>
      </c>
    </row>
    <row r="142" spans="1:10" ht="15.75" x14ac:dyDescent="0.25">
      <c r="A142" s="90"/>
      <c r="B142" s="90"/>
      <c r="C142" s="19" t="s">
        <v>53</v>
      </c>
      <c r="D142" s="20">
        <v>21</v>
      </c>
      <c r="E142" s="19" t="s">
        <v>973</v>
      </c>
      <c r="F142" s="19" t="s">
        <v>1116</v>
      </c>
      <c r="G142" s="19" t="s">
        <v>1115</v>
      </c>
      <c r="H142" s="68" t="s">
        <v>924</v>
      </c>
      <c r="I142" s="19">
        <v>2</v>
      </c>
      <c r="J142" s="19">
        <v>0.75</v>
      </c>
    </row>
    <row r="143" spans="1:10" ht="15.75" x14ac:dyDescent="0.25">
      <c r="A143" s="90"/>
      <c r="B143" s="90"/>
      <c r="C143" s="19" t="s">
        <v>1117</v>
      </c>
      <c r="D143" s="20">
        <v>29</v>
      </c>
      <c r="E143" s="19" t="s">
        <v>973</v>
      </c>
      <c r="F143" s="19" t="s">
        <v>1118</v>
      </c>
      <c r="G143" s="19" t="s">
        <v>1115</v>
      </c>
      <c r="H143" s="68" t="s">
        <v>924</v>
      </c>
      <c r="I143" s="19">
        <v>2</v>
      </c>
      <c r="J143" s="19">
        <v>0.75</v>
      </c>
    </row>
    <row r="144" spans="1:10" ht="15.75" x14ac:dyDescent="0.25">
      <c r="A144" s="90"/>
      <c r="B144" s="90"/>
      <c r="C144" s="19" t="s">
        <v>1119</v>
      </c>
      <c r="D144" s="20">
        <v>0</v>
      </c>
      <c r="E144" s="19" t="s">
        <v>973</v>
      </c>
      <c r="F144" s="19" t="s">
        <v>1120</v>
      </c>
      <c r="G144" s="19" t="s">
        <v>1115</v>
      </c>
      <c r="H144" s="68" t="s">
        <v>924</v>
      </c>
      <c r="I144" s="19">
        <v>1</v>
      </c>
      <c r="J144" s="19">
        <v>0.75</v>
      </c>
    </row>
    <row r="145" spans="1:10" ht="15.75" x14ac:dyDescent="0.25">
      <c r="A145" s="90"/>
      <c r="B145" s="90"/>
      <c r="C145" s="19" t="s">
        <v>54</v>
      </c>
      <c r="D145" s="20">
        <v>19</v>
      </c>
      <c r="E145" s="19" t="s">
        <v>973</v>
      </c>
      <c r="F145" s="19" t="s">
        <v>1121</v>
      </c>
      <c r="G145" s="19" t="s">
        <v>1115</v>
      </c>
      <c r="H145" s="68" t="s">
        <v>924</v>
      </c>
      <c r="I145" s="19">
        <v>1</v>
      </c>
      <c r="J145" s="19">
        <v>0.75</v>
      </c>
    </row>
    <row r="146" spans="1:10" ht="15.75" x14ac:dyDescent="0.25">
      <c r="A146" s="90"/>
      <c r="B146" s="90"/>
      <c r="C146" s="19" t="s">
        <v>1122</v>
      </c>
      <c r="D146" s="20">
        <v>15</v>
      </c>
      <c r="E146" s="19" t="s">
        <v>973</v>
      </c>
      <c r="F146" s="19" t="s">
        <v>1123</v>
      </c>
      <c r="G146" s="19" t="s">
        <v>1115</v>
      </c>
      <c r="H146" s="68" t="s">
        <v>924</v>
      </c>
      <c r="I146" s="19">
        <v>1</v>
      </c>
      <c r="J146" s="19">
        <v>0.75</v>
      </c>
    </row>
    <row r="147" spans="1:10" ht="15.75" x14ac:dyDescent="0.25">
      <c r="A147" s="90"/>
      <c r="B147" s="90"/>
      <c r="C147" s="19" t="s">
        <v>1124</v>
      </c>
      <c r="D147" s="20">
        <v>0</v>
      </c>
      <c r="E147" s="19" t="s">
        <v>973</v>
      </c>
      <c r="F147" s="19" t="s">
        <v>1125</v>
      </c>
      <c r="G147" s="19" t="s">
        <v>1115</v>
      </c>
      <c r="H147" s="68" t="s">
        <v>924</v>
      </c>
      <c r="I147" s="19">
        <v>1</v>
      </c>
      <c r="J147" s="19">
        <v>0.75</v>
      </c>
    </row>
    <row r="148" spans="1:10" ht="15.75" x14ac:dyDescent="0.25">
      <c r="A148" s="90"/>
      <c r="B148" s="90"/>
      <c r="C148" s="19" t="s">
        <v>1126</v>
      </c>
      <c r="D148" s="20">
        <v>3</v>
      </c>
      <c r="E148" s="19" t="s">
        <v>973</v>
      </c>
      <c r="F148" s="19" t="s">
        <v>1127</v>
      </c>
      <c r="G148" s="19" t="s">
        <v>1115</v>
      </c>
      <c r="H148" s="68" t="s">
        <v>924</v>
      </c>
      <c r="I148" s="19">
        <v>1</v>
      </c>
      <c r="J148" s="19">
        <v>0.75</v>
      </c>
    </row>
    <row r="149" spans="1:10" ht="15.75" x14ac:dyDescent="0.25">
      <c r="A149" s="90"/>
      <c r="B149" s="90"/>
      <c r="C149" s="19" t="s">
        <v>1128</v>
      </c>
      <c r="D149" s="20">
        <v>3</v>
      </c>
      <c r="E149" s="19" t="s">
        <v>973</v>
      </c>
      <c r="F149" s="19" t="s">
        <v>1120</v>
      </c>
      <c r="G149" s="19" t="s">
        <v>1115</v>
      </c>
      <c r="H149" s="68" t="s">
        <v>924</v>
      </c>
      <c r="I149" s="19">
        <v>1</v>
      </c>
      <c r="J149" s="19">
        <v>0.75</v>
      </c>
    </row>
    <row r="150" spans="1:10" ht="15.75" x14ac:dyDescent="0.25">
      <c r="A150" s="90"/>
      <c r="B150" s="90"/>
      <c r="C150" s="19" t="s">
        <v>1129</v>
      </c>
      <c r="D150" s="20">
        <v>0</v>
      </c>
      <c r="E150" s="19" t="s">
        <v>973</v>
      </c>
      <c r="F150" s="19" t="s">
        <v>1130</v>
      </c>
      <c r="G150" s="19" t="s">
        <v>1115</v>
      </c>
      <c r="H150" s="68" t="s">
        <v>924</v>
      </c>
      <c r="I150" s="19">
        <v>1</v>
      </c>
      <c r="J150" s="19">
        <v>0.75</v>
      </c>
    </row>
    <row r="151" spans="1:10" ht="15.75" x14ac:dyDescent="0.25">
      <c r="A151" s="90"/>
      <c r="B151" s="90"/>
      <c r="C151" s="19" t="s">
        <v>1131</v>
      </c>
      <c r="D151" s="20">
        <v>13</v>
      </c>
      <c r="E151" s="19" t="s">
        <v>973</v>
      </c>
      <c r="F151" s="19" t="s">
        <v>1132</v>
      </c>
      <c r="G151" s="19" t="s">
        <v>1115</v>
      </c>
      <c r="H151" s="68" t="s">
        <v>924</v>
      </c>
      <c r="I151" s="19">
        <v>1</v>
      </c>
      <c r="J151" s="19">
        <v>0.75</v>
      </c>
    </row>
    <row r="152" spans="1:10" ht="15.75" x14ac:dyDescent="0.25">
      <c r="A152" s="90"/>
      <c r="B152" s="90"/>
      <c r="C152" s="19" t="s">
        <v>55</v>
      </c>
      <c r="D152" s="20">
        <v>2</v>
      </c>
      <c r="E152" s="19" t="s">
        <v>973</v>
      </c>
      <c r="F152" s="19" t="s">
        <v>1133</v>
      </c>
      <c r="G152" s="19" t="s">
        <v>1115</v>
      </c>
      <c r="H152" s="68" t="s">
        <v>924</v>
      </c>
      <c r="I152" s="19">
        <v>1</v>
      </c>
      <c r="J152" s="19">
        <v>0.75</v>
      </c>
    </row>
    <row r="153" spans="1:10" ht="15.75" x14ac:dyDescent="0.25">
      <c r="A153" s="90"/>
      <c r="B153" s="90"/>
      <c r="C153" s="19" t="s">
        <v>56</v>
      </c>
      <c r="D153" s="20">
        <v>10</v>
      </c>
      <c r="E153" s="19" t="s">
        <v>973</v>
      </c>
      <c r="F153" s="19" t="s">
        <v>1133</v>
      </c>
      <c r="G153" s="19" t="s">
        <v>1115</v>
      </c>
      <c r="H153" s="68" t="s">
        <v>924</v>
      </c>
      <c r="I153" s="19">
        <v>1</v>
      </c>
      <c r="J153" s="19">
        <v>0.75</v>
      </c>
    </row>
    <row r="154" spans="1:10" ht="15.75" x14ac:dyDescent="0.25">
      <c r="A154" s="90"/>
      <c r="B154" s="90"/>
      <c r="C154" s="47" t="s">
        <v>1134</v>
      </c>
      <c r="D154" s="20">
        <v>5</v>
      </c>
      <c r="E154" s="19" t="s">
        <v>973</v>
      </c>
      <c r="F154" s="19" t="s">
        <v>1133</v>
      </c>
      <c r="G154" s="19" t="s">
        <v>1115</v>
      </c>
      <c r="H154" s="68" t="s">
        <v>924</v>
      </c>
      <c r="I154" s="19">
        <v>1</v>
      </c>
      <c r="J154" s="19">
        <v>0.75</v>
      </c>
    </row>
    <row r="155" spans="1:10" ht="15.75" x14ac:dyDescent="0.25">
      <c r="A155" s="90"/>
      <c r="B155" s="90"/>
      <c r="C155" s="47" t="s">
        <v>344</v>
      </c>
      <c r="D155" s="20">
        <v>15</v>
      </c>
      <c r="E155" s="19" t="s">
        <v>973</v>
      </c>
      <c r="F155" s="19" t="s">
        <v>1120</v>
      </c>
      <c r="G155" s="19" t="s">
        <v>1115</v>
      </c>
      <c r="H155" s="68" t="s">
        <v>924</v>
      </c>
      <c r="I155" s="19">
        <v>1</v>
      </c>
      <c r="J155" s="19">
        <v>0.75</v>
      </c>
    </row>
    <row r="156" spans="1:10" ht="15.75" x14ac:dyDescent="0.25">
      <c r="A156" s="90"/>
      <c r="B156" s="90"/>
      <c r="C156" s="47" t="s">
        <v>1135</v>
      </c>
      <c r="D156" s="20">
        <v>35</v>
      </c>
      <c r="E156" s="19" t="s">
        <v>973</v>
      </c>
      <c r="F156" s="19" t="s">
        <v>1120</v>
      </c>
      <c r="G156" s="19" t="s">
        <v>1115</v>
      </c>
      <c r="H156" s="68" t="s">
        <v>924</v>
      </c>
      <c r="I156" s="19">
        <v>2</v>
      </c>
      <c r="J156" s="19">
        <v>0.75</v>
      </c>
    </row>
    <row r="157" spans="1:10" ht="15.75" x14ac:dyDescent="0.25">
      <c r="A157" s="90"/>
      <c r="B157" s="90"/>
      <c r="C157" s="47" t="s">
        <v>1136</v>
      </c>
      <c r="D157" s="20">
        <v>53</v>
      </c>
      <c r="E157" s="19" t="s">
        <v>973</v>
      </c>
      <c r="F157" s="19" t="s">
        <v>1120</v>
      </c>
      <c r="G157" s="19" t="s">
        <v>1115</v>
      </c>
      <c r="H157" s="68" t="s">
        <v>924</v>
      </c>
      <c r="I157" s="19">
        <v>4</v>
      </c>
      <c r="J157" s="19">
        <v>0.75</v>
      </c>
    </row>
    <row r="158" spans="1:10" ht="15.75" x14ac:dyDescent="0.25">
      <c r="A158" s="90"/>
      <c r="B158" s="90"/>
      <c r="C158" s="47" t="s">
        <v>1137</v>
      </c>
      <c r="D158" s="20">
        <v>40</v>
      </c>
      <c r="E158" s="19" t="s">
        <v>973</v>
      </c>
      <c r="F158" s="19" t="s">
        <v>1120</v>
      </c>
      <c r="G158" s="19" t="s">
        <v>1115</v>
      </c>
      <c r="H158" s="68" t="s">
        <v>924</v>
      </c>
      <c r="I158" s="19">
        <v>4</v>
      </c>
      <c r="J158" s="19">
        <v>0.75</v>
      </c>
    </row>
    <row r="159" spans="1:10" ht="15.75" x14ac:dyDescent="0.25">
      <c r="A159" s="90"/>
      <c r="B159" s="90"/>
      <c r="C159" s="47" t="s">
        <v>1138</v>
      </c>
      <c r="D159" s="20">
        <v>31</v>
      </c>
      <c r="E159" s="19" t="s">
        <v>973</v>
      </c>
      <c r="F159" s="19" t="s">
        <v>1120</v>
      </c>
      <c r="G159" s="19" t="s">
        <v>1115</v>
      </c>
      <c r="H159" s="68" t="s">
        <v>924</v>
      </c>
      <c r="I159" s="19">
        <v>3</v>
      </c>
      <c r="J159" s="19">
        <v>0.75</v>
      </c>
    </row>
    <row r="160" spans="1:10" ht="31.5" x14ac:dyDescent="0.25">
      <c r="A160" s="90"/>
      <c r="B160" s="90"/>
      <c r="C160" s="47" t="s">
        <v>1139</v>
      </c>
      <c r="D160" s="20"/>
      <c r="E160" s="19" t="s">
        <v>973</v>
      </c>
      <c r="F160" s="19" t="s">
        <v>1120</v>
      </c>
      <c r="G160" s="19" t="s">
        <v>1115</v>
      </c>
      <c r="H160" s="68" t="s">
        <v>924</v>
      </c>
      <c r="I160" s="19">
        <v>1</v>
      </c>
      <c r="J160" s="19">
        <v>0.75</v>
      </c>
    </row>
    <row r="161" spans="1:10" ht="31.5" x14ac:dyDescent="0.25">
      <c r="A161" s="90"/>
      <c r="B161" s="90"/>
      <c r="C161" s="47" t="s">
        <v>1140</v>
      </c>
      <c r="D161" s="20"/>
      <c r="E161" s="19" t="s">
        <v>973</v>
      </c>
      <c r="F161" s="19" t="s">
        <v>1120</v>
      </c>
      <c r="G161" s="19" t="s">
        <v>1115</v>
      </c>
      <c r="H161" s="68" t="s">
        <v>924</v>
      </c>
      <c r="I161" s="19">
        <v>2</v>
      </c>
      <c r="J161" s="19">
        <v>0.75</v>
      </c>
    </row>
    <row r="162" spans="1:10" ht="15.75" x14ac:dyDescent="0.25">
      <c r="A162" s="90"/>
      <c r="B162" s="90"/>
      <c r="C162" s="47" t="s">
        <v>1141</v>
      </c>
      <c r="D162" s="20">
        <v>28</v>
      </c>
      <c r="E162" s="19" t="s">
        <v>973</v>
      </c>
      <c r="F162" s="19" t="s">
        <v>1120</v>
      </c>
      <c r="G162" s="19" t="s">
        <v>1115</v>
      </c>
      <c r="H162" s="68" t="s">
        <v>924</v>
      </c>
      <c r="I162" s="19">
        <v>1</v>
      </c>
      <c r="J162" s="19">
        <v>0.75</v>
      </c>
    </row>
    <row r="163" spans="1:10" ht="15.75" x14ac:dyDescent="0.25">
      <c r="A163" s="90"/>
      <c r="B163" s="90"/>
      <c r="C163" s="47" t="s">
        <v>1142</v>
      </c>
      <c r="D163" s="20">
        <v>68</v>
      </c>
      <c r="E163" s="19" t="s">
        <v>973</v>
      </c>
      <c r="F163" s="19" t="s">
        <v>1120</v>
      </c>
      <c r="G163" s="19" t="s">
        <v>1115</v>
      </c>
      <c r="H163" s="68" t="s">
        <v>924</v>
      </c>
      <c r="I163" s="19">
        <v>3</v>
      </c>
      <c r="J163" s="19">
        <v>0.75</v>
      </c>
    </row>
    <row r="164" spans="1:10" ht="15.75" x14ac:dyDescent="0.25">
      <c r="A164" s="90"/>
      <c r="B164" s="90"/>
      <c r="C164" s="47" t="s">
        <v>1143</v>
      </c>
      <c r="D164" s="20">
        <v>35</v>
      </c>
      <c r="E164" s="19" t="s">
        <v>973</v>
      </c>
      <c r="F164" s="19" t="s">
        <v>1120</v>
      </c>
      <c r="G164" s="19" t="s">
        <v>1115</v>
      </c>
      <c r="H164" s="68" t="s">
        <v>924</v>
      </c>
      <c r="I164" s="19">
        <v>2</v>
      </c>
      <c r="J164" s="19">
        <v>0.75</v>
      </c>
    </row>
    <row r="165" spans="1:10" ht="15.75" x14ac:dyDescent="0.25">
      <c r="A165" s="90"/>
      <c r="B165" s="90"/>
      <c r="C165" s="47" t="s">
        <v>1144</v>
      </c>
      <c r="D165" s="20">
        <v>55</v>
      </c>
      <c r="E165" s="19" t="s">
        <v>973</v>
      </c>
      <c r="F165" s="19" t="s">
        <v>1120</v>
      </c>
      <c r="G165" s="19" t="s">
        <v>1115</v>
      </c>
      <c r="H165" s="68" t="s">
        <v>924</v>
      </c>
      <c r="I165" s="19">
        <v>2</v>
      </c>
      <c r="J165" s="19">
        <v>0.75</v>
      </c>
    </row>
    <row r="166" spans="1:10" ht="15.75" x14ac:dyDescent="0.25">
      <c r="A166" s="90"/>
      <c r="B166" s="90"/>
      <c r="C166" s="47" t="s">
        <v>809</v>
      </c>
      <c r="D166" s="20">
        <v>46</v>
      </c>
      <c r="E166" s="19" t="s">
        <v>973</v>
      </c>
      <c r="F166" s="19" t="s">
        <v>1120</v>
      </c>
      <c r="G166" s="19" t="s">
        <v>1115</v>
      </c>
      <c r="H166" s="68" t="s">
        <v>924</v>
      </c>
      <c r="I166" s="19">
        <v>1</v>
      </c>
      <c r="J166" s="19">
        <v>0.75</v>
      </c>
    </row>
    <row r="167" spans="1:10" ht="15.75" x14ac:dyDescent="0.25">
      <c r="A167" s="90"/>
      <c r="B167" s="90"/>
      <c r="C167" s="47" t="s">
        <v>353</v>
      </c>
      <c r="D167" s="20">
        <v>1</v>
      </c>
      <c r="E167" s="19" t="s">
        <v>973</v>
      </c>
      <c r="F167" s="19" t="s">
        <v>1120</v>
      </c>
      <c r="G167" s="19" t="s">
        <v>1115</v>
      </c>
      <c r="H167" s="68" t="s">
        <v>924</v>
      </c>
      <c r="I167" s="19">
        <v>1</v>
      </c>
      <c r="J167" s="19">
        <v>0.75</v>
      </c>
    </row>
    <row r="168" spans="1:10" ht="15.75" x14ac:dyDescent="0.25">
      <c r="A168" s="86" t="s">
        <v>21</v>
      </c>
      <c r="B168" s="86"/>
      <c r="C168" s="21">
        <v>28</v>
      </c>
      <c r="D168" s="64">
        <f>SUM(D140:D167)</f>
        <v>552</v>
      </c>
      <c r="E168" s="21"/>
      <c r="F168" s="21"/>
      <c r="G168" s="21"/>
      <c r="H168" s="21"/>
      <c r="I168" s="72">
        <f>SUM(I140:I167)</f>
        <v>44</v>
      </c>
      <c r="J168" s="72"/>
    </row>
    <row r="169" spans="1:10" ht="15.75" x14ac:dyDescent="0.25">
      <c r="A169" s="19">
        <v>18</v>
      </c>
      <c r="B169" s="19" t="s">
        <v>10</v>
      </c>
      <c r="C169" s="19" t="s">
        <v>57</v>
      </c>
      <c r="D169" s="20">
        <v>5</v>
      </c>
      <c r="E169" s="19" t="s">
        <v>1145</v>
      </c>
      <c r="F169" s="19" t="s">
        <v>1146</v>
      </c>
      <c r="G169" s="19" t="s">
        <v>1147</v>
      </c>
      <c r="H169" s="19" t="s">
        <v>924</v>
      </c>
      <c r="I169" s="19">
        <v>1</v>
      </c>
      <c r="J169" s="19">
        <v>0.75</v>
      </c>
    </row>
    <row r="170" spans="1:10" ht="15.75" x14ac:dyDescent="0.25">
      <c r="A170" s="94" t="s">
        <v>21</v>
      </c>
      <c r="B170" s="94"/>
      <c r="C170" s="21">
        <v>1</v>
      </c>
      <c r="D170" s="64">
        <f>SUM(D169)</f>
        <v>5</v>
      </c>
      <c r="E170" s="65"/>
      <c r="F170" s="65"/>
      <c r="G170" s="65"/>
      <c r="H170" s="65"/>
      <c r="I170" s="21">
        <v>1</v>
      </c>
      <c r="J170" s="21"/>
    </row>
    <row r="171" spans="1:10" ht="15.75" x14ac:dyDescent="0.25">
      <c r="A171" s="89">
        <v>19</v>
      </c>
      <c r="B171" s="89" t="s">
        <v>11</v>
      </c>
      <c r="C171" s="19" t="s">
        <v>58</v>
      </c>
      <c r="D171" s="20">
        <v>18</v>
      </c>
      <c r="E171" s="19" t="s">
        <v>973</v>
      </c>
      <c r="F171" s="19" t="s">
        <v>1148</v>
      </c>
      <c r="G171" s="19" t="s">
        <v>1149</v>
      </c>
      <c r="H171" s="68" t="s">
        <v>1012</v>
      </c>
      <c r="I171" s="19">
        <v>1</v>
      </c>
      <c r="J171" s="19">
        <v>0.75</v>
      </c>
    </row>
    <row r="172" spans="1:10" ht="15.75" x14ac:dyDescent="0.25">
      <c r="A172" s="90"/>
      <c r="B172" s="90"/>
      <c r="C172" s="19" t="s">
        <v>1150</v>
      </c>
      <c r="D172" s="20">
        <v>14</v>
      </c>
      <c r="E172" s="19" t="s">
        <v>973</v>
      </c>
      <c r="F172" s="19" t="s">
        <v>1151</v>
      </c>
      <c r="G172" s="19" t="s">
        <v>1149</v>
      </c>
      <c r="H172" s="68" t="s">
        <v>1012</v>
      </c>
      <c r="I172" s="19">
        <v>1</v>
      </c>
      <c r="J172" s="19">
        <v>1.1000000000000001</v>
      </c>
    </row>
    <row r="173" spans="1:10" ht="15.75" x14ac:dyDescent="0.25">
      <c r="A173" s="90"/>
      <c r="B173" s="90"/>
      <c r="C173" s="19" t="s">
        <v>388</v>
      </c>
      <c r="D173" s="20">
        <v>9</v>
      </c>
      <c r="E173" s="19" t="s">
        <v>973</v>
      </c>
      <c r="F173" s="19" t="s">
        <v>1151</v>
      </c>
      <c r="G173" s="19" t="s">
        <v>1149</v>
      </c>
      <c r="H173" s="68" t="s">
        <v>1012</v>
      </c>
      <c r="I173" s="19">
        <v>1</v>
      </c>
      <c r="J173" s="19">
        <v>1.1000000000000001</v>
      </c>
    </row>
    <row r="174" spans="1:10" ht="15.75" x14ac:dyDescent="0.25">
      <c r="A174" s="90"/>
      <c r="B174" s="90"/>
      <c r="C174" s="19" t="s">
        <v>393</v>
      </c>
      <c r="D174" s="20">
        <v>29</v>
      </c>
      <c r="E174" s="19" t="s">
        <v>973</v>
      </c>
      <c r="F174" s="19" t="s">
        <v>1151</v>
      </c>
      <c r="G174" s="19" t="s">
        <v>1149</v>
      </c>
      <c r="H174" s="68" t="s">
        <v>1012</v>
      </c>
      <c r="I174" s="19">
        <v>1</v>
      </c>
      <c r="J174" s="19">
        <v>1.1000000000000001</v>
      </c>
    </row>
    <row r="175" spans="1:10" ht="15.75" x14ac:dyDescent="0.25">
      <c r="A175" s="90"/>
      <c r="B175" s="90"/>
      <c r="C175" s="19" t="s">
        <v>1152</v>
      </c>
      <c r="D175" s="20">
        <v>10</v>
      </c>
      <c r="E175" s="19" t="s">
        <v>973</v>
      </c>
      <c r="F175" s="19" t="s">
        <v>1151</v>
      </c>
      <c r="G175" s="19" t="s">
        <v>1149</v>
      </c>
      <c r="H175" s="68" t="s">
        <v>1012</v>
      </c>
      <c r="I175" s="19">
        <v>1</v>
      </c>
      <c r="J175" s="19">
        <v>1.1000000000000001</v>
      </c>
    </row>
    <row r="176" spans="1:10" ht="15.75" x14ac:dyDescent="0.25">
      <c r="A176" s="86" t="s">
        <v>21</v>
      </c>
      <c r="B176" s="86"/>
      <c r="C176" s="75">
        <v>5</v>
      </c>
      <c r="D176" s="64">
        <f>SUM(D171:D175)</f>
        <v>80</v>
      </c>
      <c r="E176" s="21"/>
      <c r="F176" s="21"/>
      <c r="G176" s="21"/>
      <c r="H176" s="21"/>
      <c r="I176" s="72">
        <f>SUM(I171:I175)</f>
        <v>5</v>
      </c>
      <c r="J176" s="72"/>
    </row>
    <row r="177" spans="1:10" ht="15.75" x14ac:dyDescent="0.25">
      <c r="A177" s="89">
        <v>20</v>
      </c>
      <c r="B177" s="89" t="s">
        <v>59</v>
      </c>
      <c r="C177" s="19" t="s">
        <v>60</v>
      </c>
      <c r="D177" s="20">
        <v>5</v>
      </c>
      <c r="E177" s="19" t="s">
        <v>1153</v>
      </c>
      <c r="F177" s="19" t="s">
        <v>87</v>
      </c>
      <c r="G177" s="19" t="s">
        <v>87</v>
      </c>
      <c r="H177" s="83" t="s">
        <v>315</v>
      </c>
      <c r="I177" s="92"/>
      <c r="J177" s="93"/>
    </row>
    <row r="178" spans="1:10" ht="15.75" x14ac:dyDescent="0.25">
      <c r="A178" s="90"/>
      <c r="B178" s="90"/>
      <c r="C178" s="19" t="s">
        <v>1154</v>
      </c>
      <c r="D178" s="20">
        <v>9</v>
      </c>
      <c r="E178" s="19" t="s">
        <v>973</v>
      </c>
      <c r="F178" s="19" t="s">
        <v>1155</v>
      </c>
      <c r="G178" s="19" t="s">
        <v>1156</v>
      </c>
      <c r="H178" s="83" t="s">
        <v>1012</v>
      </c>
      <c r="I178" s="78">
        <v>1</v>
      </c>
      <c r="J178" s="19">
        <v>1.1000000000000001</v>
      </c>
    </row>
    <row r="179" spans="1:10" ht="15.75" x14ac:dyDescent="0.25">
      <c r="A179" s="90"/>
      <c r="B179" s="90"/>
      <c r="C179" s="19" t="s">
        <v>1157</v>
      </c>
      <c r="D179" s="20">
        <v>8</v>
      </c>
      <c r="E179" s="19" t="s">
        <v>973</v>
      </c>
      <c r="F179" s="19" t="s">
        <v>1155</v>
      </c>
      <c r="G179" s="19" t="s">
        <v>1156</v>
      </c>
      <c r="H179" s="83" t="s">
        <v>1012</v>
      </c>
      <c r="I179" s="78">
        <v>1</v>
      </c>
      <c r="J179" s="19">
        <v>0.77</v>
      </c>
    </row>
    <row r="180" spans="1:10" ht="15.75" x14ac:dyDescent="0.25">
      <c r="A180" s="90"/>
      <c r="B180" s="90"/>
      <c r="C180" s="19" t="s">
        <v>1158</v>
      </c>
      <c r="D180" s="20">
        <v>3</v>
      </c>
      <c r="E180" s="19" t="s">
        <v>973</v>
      </c>
      <c r="F180" s="19" t="s">
        <v>1155</v>
      </c>
      <c r="G180" s="19" t="s">
        <v>1156</v>
      </c>
      <c r="H180" s="83" t="s">
        <v>1012</v>
      </c>
      <c r="I180" s="78">
        <v>1</v>
      </c>
      <c r="J180" s="19">
        <v>1.1000000000000001</v>
      </c>
    </row>
    <row r="181" spans="1:10" ht="15.75" x14ac:dyDescent="0.25">
      <c r="A181" s="90"/>
      <c r="B181" s="90"/>
      <c r="C181" s="19" t="s">
        <v>407</v>
      </c>
      <c r="D181" s="20">
        <v>9</v>
      </c>
      <c r="E181" s="19" t="s">
        <v>973</v>
      </c>
      <c r="F181" s="19" t="s">
        <v>1155</v>
      </c>
      <c r="G181" s="19" t="s">
        <v>1156</v>
      </c>
      <c r="H181" s="83" t="s">
        <v>1012</v>
      </c>
      <c r="I181" s="78">
        <v>1</v>
      </c>
      <c r="J181" s="19">
        <v>1.1000000000000001</v>
      </c>
    </row>
    <row r="182" spans="1:10" ht="15.75" x14ac:dyDescent="0.25">
      <c r="A182" s="90"/>
      <c r="B182" s="90"/>
      <c r="C182" s="19" t="s">
        <v>1159</v>
      </c>
      <c r="D182" s="20">
        <v>14</v>
      </c>
      <c r="E182" s="19" t="s">
        <v>973</v>
      </c>
      <c r="F182" s="19" t="s">
        <v>1155</v>
      </c>
      <c r="G182" s="19" t="s">
        <v>1156</v>
      </c>
      <c r="H182" s="83" t="s">
        <v>1012</v>
      </c>
      <c r="I182" s="78">
        <v>1</v>
      </c>
      <c r="J182" s="19">
        <v>1.1000000000000001</v>
      </c>
    </row>
    <row r="183" spans="1:10" ht="15.75" x14ac:dyDescent="0.25">
      <c r="A183" s="90"/>
      <c r="B183" s="90"/>
      <c r="C183" s="19" t="s">
        <v>828</v>
      </c>
      <c r="D183" s="20">
        <v>45</v>
      </c>
      <c r="E183" s="19" t="s">
        <v>973</v>
      </c>
      <c r="F183" s="19" t="s">
        <v>1155</v>
      </c>
      <c r="G183" s="19" t="s">
        <v>1156</v>
      </c>
      <c r="H183" s="83" t="s">
        <v>1012</v>
      </c>
      <c r="I183" s="78">
        <v>1</v>
      </c>
      <c r="J183" s="19">
        <v>1.1000000000000001</v>
      </c>
    </row>
    <row r="184" spans="1:10" ht="15.75" x14ac:dyDescent="0.25">
      <c r="A184" s="86" t="s">
        <v>21</v>
      </c>
      <c r="B184" s="86"/>
      <c r="C184" s="75">
        <v>7</v>
      </c>
      <c r="D184" s="64">
        <f>SUM(D177:D183)</f>
        <v>93</v>
      </c>
      <c r="E184" s="75"/>
      <c r="F184" s="75"/>
      <c r="G184" s="75"/>
      <c r="H184" s="75"/>
      <c r="I184" s="72">
        <f>SUM(I177:I183)</f>
        <v>6</v>
      </c>
      <c r="J184" s="72"/>
    </row>
    <row r="185" spans="1:10" ht="15.75" x14ac:dyDescent="0.25">
      <c r="A185" s="90">
        <v>21</v>
      </c>
      <c r="B185" s="90" t="s">
        <v>1160</v>
      </c>
      <c r="C185" s="19" t="s">
        <v>1161</v>
      </c>
      <c r="D185" s="20">
        <v>41</v>
      </c>
      <c r="E185" s="19" t="s">
        <v>973</v>
      </c>
      <c r="F185" s="19" t="s">
        <v>1162</v>
      </c>
      <c r="G185" s="19" t="s">
        <v>1163</v>
      </c>
      <c r="H185" s="68" t="s">
        <v>924</v>
      </c>
      <c r="I185" s="19">
        <v>2</v>
      </c>
      <c r="J185" s="19">
        <v>0.75</v>
      </c>
    </row>
    <row r="186" spans="1:10" ht="15.75" x14ac:dyDescent="0.25">
      <c r="A186" s="90"/>
      <c r="B186" s="90"/>
      <c r="C186" s="19" t="s">
        <v>1164</v>
      </c>
      <c r="D186" s="20">
        <v>29</v>
      </c>
      <c r="E186" s="19" t="s">
        <v>973</v>
      </c>
      <c r="F186" s="19" t="s">
        <v>1165</v>
      </c>
      <c r="G186" s="19" t="s">
        <v>1163</v>
      </c>
      <c r="H186" s="68" t="s">
        <v>924</v>
      </c>
      <c r="I186" s="19">
        <v>2</v>
      </c>
      <c r="J186" s="19">
        <v>0.75</v>
      </c>
    </row>
    <row r="187" spans="1:10" ht="15.75" x14ac:dyDescent="0.25">
      <c r="A187" s="91"/>
      <c r="B187" s="91"/>
      <c r="C187" s="19" t="s">
        <v>1166</v>
      </c>
      <c r="D187" s="20">
        <v>30</v>
      </c>
      <c r="E187" s="19" t="s">
        <v>973</v>
      </c>
      <c r="F187" s="19" t="s">
        <v>1162</v>
      </c>
      <c r="G187" s="19" t="s">
        <v>1163</v>
      </c>
      <c r="H187" s="68" t="s">
        <v>924</v>
      </c>
      <c r="I187" s="19">
        <v>1</v>
      </c>
      <c r="J187" s="19">
        <v>0.75</v>
      </c>
    </row>
    <row r="188" spans="1:10" ht="15.75" x14ac:dyDescent="0.25">
      <c r="A188" s="86" t="s">
        <v>21</v>
      </c>
      <c r="B188" s="86"/>
      <c r="C188" s="21">
        <v>3</v>
      </c>
      <c r="D188" s="64">
        <f>SUM(D185:D187)</f>
        <v>100</v>
      </c>
      <c r="E188" s="21"/>
      <c r="F188" s="21"/>
      <c r="G188" s="21"/>
      <c r="H188" s="21"/>
      <c r="I188" s="72">
        <f>SUM(I185:I187)</f>
        <v>5</v>
      </c>
      <c r="J188" s="72"/>
    </row>
    <row r="189" spans="1:10" ht="15.75" x14ac:dyDescent="0.25">
      <c r="A189" s="89">
        <v>22</v>
      </c>
      <c r="B189" s="89" t="s">
        <v>1167</v>
      </c>
      <c r="C189" s="19" t="s">
        <v>1168</v>
      </c>
      <c r="D189" s="20">
        <v>49</v>
      </c>
      <c r="E189" s="19" t="s">
        <v>973</v>
      </c>
      <c r="F189" s="19" t="s">
        <v>960</v>
      </c>
      <c r="G189" s="19"/>
      <c r="H189" s="68" t="s">
        <v>924</v>
      </c>
      <c r="I189" s="19">
        <v>3</v>
      </c>
      <c r="J189" s="19">
        <v>0.75</v>
      </c>
    </row>
    <row r="190" spans="1:10" ht="15.75" x14ac:dyDescent="0.25">
      <c r="A190" s="90"/>
      <c r="B190" s="90"/>
      <c r="C190" s="19" t="s">
        <v>1169</v>
      </c>
      <c r="D190" s="20">
        <v>25</v>
      </c>
      <c r="E190" s="19" t="s">
        <v>973</v>
      </c>
      <c r="F190" s="19" t="s">
        <v>960</v>
      </c>
      <c r="G190" s="19" t="s">
        <v>1170</v>
      </c>
      <c r="H190" s="68" t="s">
        <v>924</v>
      </c>
      <c r="I190" s="19">
        <v>2</v>
      </c>
      <c r="J190" s="19">
        <v>0.75</v>
      </c>
    </row>
    <row r="191" spans="1:10" ht="15.75" x14ac:dyDescent="0.25">
      <c r="A191" s="90"/>
      <c r="B191" s="90"/>
      <c r="C191" s="19" t="s">
        <v>62</v>
      </c>
      <c r="D191" s="20">
        <v>89</v>
      </c>
      <c r="E191" s="19" t="s">
        <v>973</v>
      </c>
      <c r="F191" s="19" t="s">
        <v>960</v>
      </c>
      <c r="G191" s="19"/>
      <c r="H191" s="68" t="s">
        <v>924</v>
      </c>
      <c r="I191" s="19">
        <v>1</v>
      </c>
      <c r="J191" s="19">
        <v>0.75</v>
      </c>
    </row>
    <row r="192" spans="1:10" ht="15.75" x14ac:dyDescent="0.25">
      <c r="A192" s="90"/>
      <c r="B192" s="90"/>
      <c r="C192" s="19" t="s">
        <v>63</v>
      </c>
      <c r="D192" s="20">
        <v>32</v>
      </c>
      <c r="E192" s="19" t="s">
        <v>973</v>
      </c>
      <c r="F192" s="19" t="s">
        <v>960</v>
      </c>
      <c r="G192" s="19" t="s">
        <v>1170</v>
      </c>
      <c r="H192" s="68" t="s">
        <v>924</v>
      </c>
      <c r="I192" s="19">
        <v>1</v>
      </c>
      <c r="J192" s="19">
        <v>0.75</v>
      </c>
    </row>
    <row r="193" spans="1:10" ht="15.75" x14ac:dyDescent="0.25">
      <c r="A193" s="90"/>
      <c r="B193" s="90"/>
      <c r="C193" s="19" t="s">
        <v>1171</v>
      </c>
      <c r="D193" s="20">
        <v>12</v>
      </c>
      <c r="E193" s="19" t="s">
        <v>973</v>
      </c>
      <c r="F193" s="19" t="s">
        <v>960</v>
      </c>
      <c r="G193" s="19" t="s">
        <v>1170</v>
      </c>
      <c r="H193" s="68" t="s">
        <v>924</v>
      </c>
      <c r="I193" s="19">
        <v>1</v>
      </c>
      <c r="J193" s="19">
        <v>0.75</v>
      </c>
    </row>
    <row r="194" spans="1:10" ht="15.75" x14ac:dyDescent="0.25">
      <c r="A194" s="90"/>
      <c r="B194" s="90"/>
      <c r="C194" s="19" t="s">
        <v>64</v>
      </c>
      <c r="D194" s="20">
        <v>5</v>
      </c>
      <c r="E194" s="19" t="s">
        <v>973</v>
      </c>
      <c r="F194" s="19" t="s">
        <v>960</v>
      </c>
      <c r="G194" s="19" t="s">
        <v>1170</v>
      </c>
      <c r="H194" s="68" t="s">
        <v>924</v>
      </c>
      <c r="I194" s="19">
        <v>1</v>
      </c>
      <c r="J194" s="19">
        <v>0.75</v>
      </c>
    </row>
    <row r="195" spans="1:10" ht="15.75" x14ac:dyDescent="0.25">
      <c r="A195" s="90"/>
      <c r="B195" s="90"/>
      <c r="C195" s="19" t="s">
        <v>1172</v>
      </c>
      <c r="D195" s="20">
        <v>94</v>
      </c>
      <c r="E195" s="19" t="s">
        <v>973</v>
      </c>
      <c r="F195" s="19" t="s">
        <v>960</v>
      </c>
      <c r="G195" s="19"/>
      <c r="H195" s="68" t="s">
        <v>924</v>
      </c>
      <c r="I195" s="19">
        <v>1</v>
      </c>
      <c r="J195" s="19">
        <v>0.75</v>
      </c>
    </row>
    <row r="196" spans="1:10" ht="15.75" x14ac:dyDescent="0.25">
      <c r="A196" s="86" t="s">
        <v>21</v>
      </c>
      <c r="B196" s="86"/>
      <c r="C196" s="75">
        <v>7</v>
      </c>
      <c r="D196" s="64">
        <f>SUM(D189:D195)</f>
        <v>306</v>
      </c>
      <c r="E196" s="21"/>
      <c r="F196" s="21"/>
      <c r="G196" s="21"/>
      <c r="H196" s="21"/>
      <c r="I196" s="72">
        <f>SUM(I189:I195)</f>
        <v>10</v>
      </c>
      <c r="J196" s="72"/>
    </row>
    <row r="197" spans="1:10" ht="31.5" x14ac:dyDescent="0.25">
      <c r="A197" s="89">
        <v>23</v>
      </c>
      <c r="B197" s="89" t="s">
        <v>1173</v>
      </c>
      <c r="C197" s="19" t="s">
        <v>65</v>
      </c>
      <c r="D197" s="69">
        <v>439</v>
      </c>
      <c r="E197" s="51" t="s">
        <v>1010</v>
      </c>
      <c r="F197" s="19" t="s">
        <v>1174</v>
      </c>
      <c r="G197" s="19" t="s">
        <v>1175</v>
      </c>
      <c r="H197" s="83" t="s">
        <v>1012</v>
      </c>
      <c r="I197" s="78">
        <v>7</v>
      </c>
      <c r="J197" s="19">
        <v>1.1000000000000001</v>
      </c>
    </row>
    <row r="198" spans="1:10" ht="15.75" x14ac:dyDescent="0.25">
      <c r="A198" s="90"/>
      <c r="B198" s="90"/>
      <c r="C198" s="19" t="s">
        <v>66</v>
      </c>
      <c r="D198" s="20">
        <v>378</v>
      </c>
      <c r="E198" s="19" t="s">
        <v>973</v>
      </c>
      <c r="F198" s="19" t="s">
        <v>1176</v>
      </c>
      <c r="G198" s="19" t="s">
        <v>1175</v>
      </c>
      <c r="H198" s="83" t="s">
        <v>1012</v>
      </c>
      <c r="I198" s="78">
        <v>5</v>
      </c>
      <c r="J198" s="19">
        <v>1.1000000000000001</v>
      </c>
    </row>
    <row r="199" spans="1:10" ht="15.75" x14ac:dyDescent="0.25">
      <c r="A199" s="90"/>
      <c r="B199" s="90"/>
      <c r="C199" s="19" t="s">
        <v>1177</v>
      </c>
      <c r="D199" s="20">
        <v>167</v>
      </c>
      <c r="E199" s="19" t="s">
        <v>973</v>
      </c>
      <c r="F199" s="19" t="s">
        <v>1109</v>
      </c>
      <c r="G199" s="19" t="s">
        <v>1175</v>
      </c>
      <c r="H199" s="68" t="s">
        <v>1087</v>
      </c>
      <c r="I199" s="78">
        <v>0</v>
      </c>
      <c r="J199" s="19" t="s">
        <v>1088</v>
      </c>
    </row>
    <row r="200" spans="1:10" ht="15.75" x14ac:dyDescent="0.25">
      <c r="A200" s="90"/>
      <c r="B200" s="90"/>
      <c r="C200" s="19" t="s">
        <v>1178</v>
      </c>
      <c r="D200" s="20">
        <v>24</v>
      </c>
      <c r="E200" s="19" t="s">
        <v>973</v>
      </c>
      <c r="F200" s="19" t="s">
        <v>1109</v>
      </c>
      <c r="G200" s="19" t="s">
        <v>1175</v>
      </c>
      <c r="H200" s="68" t="s">
        <v>1087</v>
      </c>
      <c r="I200" s="78">
        <v>0</v>
      </c>
      <c r="J200" s="19" t="s">
        <v>1088</v>
      </c>
    </row>
    <row r="201" spans="1:10" ht="15.75" x14ac:dyDescent="0.25">
      <c r="A201" s="90"/>
      <c r="B201" s="90"/>
      <c r="C201" s="19" t="s">
        <v>1179</v>
      </c>
      <c r="D201" s="20">
        <v>31</v>
      </c>
      <c r="E201" s="19" t="s">
        <v>973</v>
      </c>
      <c r="F201" s="19" t="s">
        <v>1180</v>
      </c>
      <c r="G201" s="19" t="s">
        <v>1175</v>
      </c>
      <c r="H201" s="68" t="s">
        <v>1087</v>
      </c>
      <c r="I201" s="78">
        <v>0</v>
      </c>
      <c r="J201" s="19" t="s">
        <v>1088</v>
      </c>
    </row>
    <row r="202" spans="1:10" ht="15.75" x14ac:dyDescent="0.25">
      <c r="A202" s="90"/>
      <c r="B202" s="90"/>
      <c r="C202" s="19" t="s">
        <v>1181</v>
      </c>
      <c r="D202" s="20">
        <v>74</v>
      </c>
      <c r="E202" s="19" t="s">
        <v>973</v>
      </c>
      <c r="F202" s="19" t="s">
        <v>1109</v>
      </c>
      <c r="G202" s="19" t="s">
        <v>1175</v>
      </c>
      <c r="H202" s="68" t="s">
        <v>1087</v>
      </c>
      <c r="I202" s="78">
        <v>0</v>
      </c>
      <c r="J202" s="19" t="s">
        <v>1088</v>
      </c>
    </row>
    <row r="203" spans="1:10" ht="15.75" x14ac:dyDescent="0.25">
      <c r="A203" s="90"/>
      <c r="B203" s="90"/>
      <c r="C203" s="19" t="s">
        <v>1182</v>
      </c>
      <c r="D203" s="20">
        <v>135</v>
      </c>
      <c r="E203" s="19" t="s">
        <v>973</v>
      </c>
      <c r="F203" s="19" t="s">
        <v>1183</v>
      </c>
      <c r="G203" s="19" t="s">
        <v>1175</v>
      </c>
      <c r="H203" s="68" t="s">
        <v>1087</v>
      </c>
      <c r="I203" s="78">
        <v>0</v>
      </c>
      <c r="J203" s="19" t="s">
        <v>1088</v>
      </c>
    </row>
    <row r="204" spans="1:10" ht="15.75" x14ac:dyDescent="0.25">
      <c r="A204" s="90"/>
      <c r="B204" s="90"/>
      <c r="C204" s="19" t="s">
        <v>1184</v>
      </c>
      <c r="D204" s="20">
        <v>61</v>
      </c>
      <c r="E204" s="19" t="s">
        <v>973</v>
      </c>
      <c r="F204" s="19" t="s">
        <v>1185</v>
      </c>
      <c r="G204" s="19" t="s">
        <v>1175</v>
      </c>
      <c r="H204" s="68" t="s">
        <v>1087</v>
      </c>
      <c r="I204" s="78">
        <v>0</v>
      </c>
      <c r="J204" s="19" t="s">
        <v>1088</v>
      </c>
    </row>
    <row r="205" spans="1:10" ht="15.75" x14ac:dyDescent="0.25">
      <c r="A205" s="90"/>
      <c r="B205" s="90"/>
      <c r="C205" s="19" t="s">
        <v>67</v>
      </c>
      <c r="D205" s="20">
        <v>561</v>
      </c>
      <c r="E205" s="19" t="s">
        <v>973</v>
      </c>
      <c r="F205" s="19" t="s">
        <v>1186</v>
      </c>
      <c r="G205" s="19" t="s">
        <v>1175</v>
      </c>
      <c r="H205" s="83" t="s">
        <v>924</v>
      </c>
      <c r="I205" s="78">
        <v>9</v>
      </c>
      <c r="J205" s="19">
        <v>0.75</v>
      </c>
    </row>
    <row r="206" spans="1:10" ht="15.75" x14ac:dyDescent="0.25">
      <c r="A206" s="90"/>
      <c r="B206" s="90"/>
      <c r="C206" s="19" t="s">
        <v>68</v>
      </c>
      <c r="D206" s="20">
        <v>56</v>
      </c>
      <c r="E206" s="19" t="s">
        <v>973</v>
      </c>
      <c r="F206" s="19" t="s">
        <v>1187</v>
      </c>
      <c r="G206" s="19" t="s">
        <v>1175</v>
      </c>
      <c r="H206" s="83" t="s">
        <v>924</v>
      </c>
      <c r="I206" s="78">
        <v>2</v>
      </c>
      <c r="J206" s="19">
        <v>0.75</v>
      </c>
    </row>
    <row r="207" spans="1:10" ht="31.5" x14ac:dyDescent="0.25">
      <c r="A207" s="90"/>
      <c r="B207" s="90"/>
      <c r="C207" s="51" t="s">
        <v>1188</v>
      </c>
      <c r="D207" s="69">
        <v>15</v>
      </c>
      <c r="E207" s="19" t="s">
        <v>973</v>
      </c>
      <c r="F207" s="19" t="s">
        <v>1189</v>
      </c>
      <c r="G207" s="19" t="s">
        <v>1175</v>
      </c>
      <c r="H207" s="68" t="s">
        <v>1087</v>
      </c>
      <c r="I207" s="78">
        <v>0</v>
      </c>
      <c r="J207" s="19" t="s">
        <v>1088</v>
      </c>
    </row>
    <row r="208" spans="1:10" ht="15.75" x14ac:dyDescent="0.25">
      <c r="A208" s="91"/>
      <c r="B208" s="91"/>
      <c r="C208" s="51" t="s">
        <v>1190</v>
      </c>
      <c r="D208" s="69">
        <v>140</v>
      </c>
      <c r="E208" s="19" t="s">
        <v>973</v>
      </c>
      <c r="F208" s="19" t="s">
        <v>1191</v>
      </c>
      <c r="G208" s="19" t="s">
        <v>1175</v>
      </c>
      <c r="H208" s="68" t="s">
        <v>1087</v>
      </c>
      <c r="I208" s="78">
        <v>0</v>
      </c>
      <c r="J208" s="19" t="s">
        <v>1088</v>
      </c>
    </row>
    <row r="209" spans="1:10" ht="15.75" x14ac:dyDescent="0.25">
      <c r="A209" s="86" t="s">
        <v>21</v>
      </c>
      <c r="B209" s="86"/>
      <c r="C209" s="75">
        <v>12</v>
      </c>
      <c r="D209" s="64">
        <f>SUM(D197:D208)</f>
        <v>2081</v>
      </c>
      <c r="E209" s="75"/>
      <c r="F209" s="75"/>
      <c r="G209" s="75"/>
      <c r="H209" s="75"/>
      <c r="I209" s="72">
        <f>SUM(I197:I208)</f>
        <v>23</v>
      </c>
      <c r="J209" s="72"/>
    </row>
    <row r="210" spans="1:10" ht="15.75" x14ac:dyDescent="0.25">
      <c r="A210" s="89">
        <v>24</v>
      </c>
      <c r="B210" s="89" t="s">
        <v>12</v>
      </c>
      <c r="C210" s="19" t="s">
        <v>1192</v>
      </c>
      <c r="D210" s="20">
        <v>14</v>
      </c>
      <c r="E210" s="19" t="s">
        <v>973</v>
      </c>
      <c r="F210" s="19" t="s">
        <v>1193</v>
      </c>
      <c r="G210" s="19" t="s">
        <v>1194</v>
      </c>
      <c r="H210" s="83" t="s">
        <v>924</v>
      </c>
      <c r="I210" s="78">
        <v>1</v>
      </c>
      <c r="J210" s="19">
        <v>0.75</v>
      </c>
    </row>
    <row r="211" spans="1:10" ht="15.75" x14ac:dyDescent="0.25">
      <c r="A211" s="90"/>
      <c r="B211" s="90"/>
      <c r="C211" s="19" t="s">
        <v>1195</v>
      </c>
      <c r="D211" s="20">
        <v>18</v>
      </c>
      <c r="E211" s="19" t="s">
        <v>973</v>
      </c>
      <c r="F211" s="19" t="s">
        <v>1193</v>
      </c>
      <c r="G211" s="19" t="s">
        <v>1194</v>
      </c>
      <c r="H211" s="83" t="s">
        <v>924</v>
      </c>
      <c r="I211" s="78">
        <v>1</v>
      </c>
      <c r="J211" s="19">
        <v>0.75</v>
      </c>
    </row>
    <row r="212" spans="1:10" ht="15.75" x14ac:dyDescent="0.25">
      <c r="A212" s="90"/>
      <c r="B212" s="90"/>
      <c r="C212" s="19" t="s">
        <v>1196</v>
      </c>
      <c r="D212" s="20">
        <v>89</v>
      </c>
      <c r="E212" s="19" t="s">
        <v>973</v>
      </c>
      <c r="F212" s="19" t="s">
        <v>1197</v>
      </c>
      <c r="G212" s="19" t="s">
        <v>1194</v>
      </c>
      <c r="H212" s="83" t="s">
        <v>924</v>
      </c>
      <c r="I212" s="78">
        <v>4</v>
      </c>
      <c r="J212" s="19">
        <v>0.75</v>
      </c>
    </row>
    <row r="213" spans="1:10" ht="15.75" x14ac:dyDescent="0.25">
      <c r="A213" s="90"/>
      <c r="B213" s="90"/>
      <c r="C213" s="19" t="s">
        <v>1198</v>
      </c>
      <c r="D213" s="20">
        <v>40</v>
      </c>
      <c r="E213" s="19" t="s">
        <v>973</v>
      </c>
      <c r="F213" s="19" t="s">
        <v>1199</v>
      </c>
      <c r="G213" s="19" t="s">
        <v>1194</v>
      </c>
      <c r="H213" s="83" t="s">
        <v>924</v>
      </c>
      <c r="I213" s="78">
        <v>3</v>
      </c>
      <c r="J213" s="19">
        <v>0.75</v>
      </c>
    </row>
    <row r="214" spans="1:10" ht="15.75" x14ac:dyDescent="0.25">
      <c r="A214" s="90"/>
      <c r="B214" s="90"/>
      <c r="C214" s="19" t="s">
        <v>1200</v>
      </c>
      <c r="D214" s="20">
        <v>25</v>
      </c>
      <c r="E214" s="19" t="s">
        <v>973</v>
      </c>
      <c r="F214" s="19" t="s">
        <v>1201</v>
      </c>
      <c r="G214" s="19" t="s">
        <v>1194</v>
      </c>
      <c r="H214" s="83" t="s">
        <v>924</v>
      </c>
      <c r="I214" s="78">
        <v>2</v>
      </c>
      <c r="J214" s="19">
        <v>0.75</v>
      </c>
    </row>
    <row r="215" spans="1:10" ht="31.5" x14ac:dyDescent="0.25">
      <c r="A215" s="90"/>
      <c r="B215" s="90"/>
      <c r="C215" s="19" t="s">
        <v>1202</v>
      </c>
      <c r="D215" s="20">
        <v>24</v>
      </c>
      <c r="E215" s="19" t="s">
        <v>973</v>
      </c>
      <c r="F215" s="83" t="s">
        <v>1193</v>
      </c>
      <c r="G215" s="19" t="s">
        <v>1194</v>
      </c>
      <c r="H215" s="83" t="s">
        <v>924</v>
      </c>
      <c r="I215" s="78">
        <v>2</v>
      </c>
      <c r="J215" s="19">
        <v>0.75</v>
      </c>
    </row>
    <row r="216" spans="1:10" ht="15.75" x14ac:dyDescent="0.25">
      <c r="A216" s="90"/>
      <c r="B216" s="90"/>
      <c r="C216" s="19" t="s">
        <v>1203</v>
      </c>
      <c r="D216" s="20">
        <v>127</v>
      </c>
      <c r="E216" s="19" t="s">
        <v>973</v>
      </c>
      <c r="F216" s="83" t="s">
        <v>1193</v>
      </c>
      <c r="G216" s="19" t="s">
        <v>1194</v>
      </c>
      <c r="H216" s="83" t="s">
        <v>924</v>
      </c>
      <c r="I216" s="78">
        <v>1</v>
      </c>
      <c r="J216" s="19">
        <v>0.75</v>
      </c>
    </row>
    <row r="217" spans="1:10" ht="15.75" x14ac:dyDescent="0.25">
      <c r="A217" s="86" t="s">
        <v>21</v>
      </c>
      <c r="B217" s="86"/>
      <c r="C217" s="75">
        <v>7</v>
      </c>
      <c r="D217" s="64">
        <f>SUM(D210:D216)</f>
        <v>337</v>
      </c>
      <c r="E217" s="75"/>
      <c r="F217" s="75"/>
      <c r="G217" s="75"/>
      <c r="H217" s="75"/>
      <c r="I217" s="72">
        <f>SUM(I210:I216)</f>
        <v>14</v>
      </c>
      <c r="J217" s="72"/>
    </row>
    <row r="218" spans="1:10" ht="15.75" x14ac:dyDescent="0.25">
      <c r="A218" s="89">
        <v>25</v>
      </c>
      <c r="B218" s="89" t="s">
        <v>69</v>
      </c>
      <c r="C218" s="19" t="s">
        <v>1204</v>
      </c>
      <c r="D218" s="20">
        <v>25</v>
      </c>
      <c r="E218" s="19" t="s">
        <v>973</v>
      </c>
      <c r="F218" s="19" t="s">
        <v>1205</v>
      </c>
      <c r="G218" s="19" t="s">
        <v>1206</v>
      </c>
      <c r="H218" s="83" t="s">
        <v>1012</v>
      </c>
      <c r="I218" s="19">
        <v>1</v>
      </c>
      <c r="J218" s="19">
        <v>1.1000000000000001</v>
      </c>
    </row>
    <row r="219" spans="1:10" ht="15.75" x14ac:dyDescent="0.25">
      <c r="A219" s="90"/>
      <c r="B219" s="90"/>
      <c r="C219" s="19" t="s">
        <v>1207</v>
      </c>
      <c r="D219" s="20">
        <v>44</v>
      </c>
      <c r="E219" s="19" t="s">
        <v>973</v>
      </c>
      <c r="F219" s="19" t="s">
        <v>1205</v>
      </c>
      <c r="G219" s="19" t="s">
        <v>1206</v>
      </c>
      <c r="H219" s="83" t="s">
        <v>1012</v>
      </c>
      <c r="I219" s="19">
        <v>1</v>
      </c>
      <c r="J219" s="19">
        <v>1.1000000000000001</v>
      </c>
    </row>
    <row r="220" spans="1:10" ht="15.75" x14ac:dyDescent="0.25">
      <c r="A220" s="90"/>
      <c r="B220" s="90"/>
      <c r="C220" s="19" t="s">
        <v>70</v>
      </c>
      <c r="D220" s="20">
        <v>11</v>
      </c>
      <c r="E220" s="19" t="s">
        <v>973</v>
      </c>
      <c r="F220" s="19" t="s">
        <v>1205</v>
      </c>
      <c r="G220" s="19" t="s">
        <v>1206</v>
      </c>
      <c r="H220" s="83" t="s">
        <v>1012</v>
      </c>
      <c r="I220" s="19">
        <v>1</v>
      </c>
      <c r="J220" s="19">
        <v>1.1000000000000001</v>
      </c>
    </row>
    <row r="221" spans="1:10" ht="15.75" x14ac:dyDescent="0.25">
      <c r="A221" s="86" t="s">
        <v>21</v>
      </c>
      <c r="B221" s="86"/>
      <c r="C221" s="75">
        <v>3</v>
      </c>
      <c r="D221" s="64">
        <f>SUM(D218:D220)</f>
        <v>80</v>
      </c>
      <c r="E221" s="75"/>
      <c r="F221" s="75"/>
      <c r="G221" s="75"/>
      <c r="H221" s="75"/>
      <c r="I221" s="72">
        <f>SUM(I218:I220)</f>
        <v>3</v>
      </c>
      <c r="J221" s="72"/>
    </row>
    <row r="222" spans="1:10" ht="15.75" x14ac:dyDescent="0.25">
      <c r="A222" s="89">
        <v>26</v>
      </c>
      <c r="B222" s="89" t="s">
        <v>71</v>
      </c>
      <c r="C222" s="19" t="s">
        <v>72</v>
      </c>
      <c r="D222" s="20">
        <v>0</v>
      </c>
      <c r="E222" s="19" t="s">
        <v>973</v>
      </c>
      <c r="F222" s="19" t="s">
        <v>1208</v>
      </c>
      <c r="G222" s="19" t="s">
        <v>1170</v>
      </c>
      <c r="H222" s="83" t="s">
        <v>924</v>
      </c>
      <c r="I222" s="78">
        <v>1</v>
      </c>
      <c r="J222" s="19">
        <v>0.75</v>
      </c>
    </row>
    <row r="223" spans="1:10" ht="15.75" x14ac:dyDescent="0.25">
      <c r="A223" s="90"/>
      <c r="B223" s="90"/>
      <c r="C223" s="19" t="s">
        <v>73</v>
      </c>
      <c r="D223" s="20">
        <v>32</v>
      </c>
      <c r="E223" s="19" t="s">
        <v>973</v>
      </c>
      <c r="F223" s="19" t="s">
        <v>1209</v>
      </c>
      <c r="G223" s="19" t="s">
        <v>1170</v>
      </c>
      <c r="H223" s="83" t="s">
        <v>924</v>
      </c>
      <c r="I223" s="78">
        <v>1</v>
      </c>
      <c r="J223" s="19">
        <v>0.75</v>
      </c>
    </row>
    <row r="224" spans="1:10" ht="15.75" x14ac:dyDescent="0.25">
      <c r="A224" s="90"/>
      <c r="B224" s="90"/>
      <c r="C224" s="19" t="s">
        <v>1210</v>
      </c>
      <c r="D224" s="20">
        <v>14</v>
      </c>
      <c r="E224" s="19" t="s">
        <v>973</v>
      </c>
      <c r="F224" s="19" t="s">
        <v>1211</v>
      </c>
      <c r="G224" s="19" t="s">
        <v>1170</v>
      </c>
      <c r="H224" s="83" t="s">
        <v>924</v>
      </c>
      <c r="I224" s="78">
        <v>1</v>
      </c>
      <c r="J224" s="19">
        <v>0.75</v>
      </c>
    </row>
    <row r="225" spans="1:10" ht="15.75" x14ac:dyDescent="0.25">
      <c r="A225" s="90"/>
      <c r="B225" s="90"/>
      <c r="C225" s="19" t="s">
        <v>1212</v>
      </c>
      <c r="D225" s="20">
        <v>15</v>
      </c>
      <c r="E225" s="19" t="s">
        <v>973</v>
      </c>
      <c r="F225" s="19" t="s">
        <v>1209</v>
      </c>
      <c r="G225" s="19" t="s">
        <v>1170</v>
      </c>
      <c r="H225" s="83" t="s">
        <v>924</v>
      </c>
      <c r="I225" s="78">
        <v>1</v>
      </c>
      <c r="J225" s="19">
        <v>0.75</v>
      </c>
    </row>
    <row r="226" spans="1:10" ht="15.75" x14ac:dyDescent="0.25">
      <c r="A226" s="86" t="s">
        <v>21</v>
      </c>
      <c r="B226" s="86"/>
      <c r="C226" s="75">
        <v>4</v>
      </c>
      <c r="D226" s="64">
        <f>SUM(D222:D225)</f>
        <v>61</v>
      </c>
      <c r="E226" s="75"/>
      <c r="F226" s="75"/>
      <c r="G226" s="75"/>
      <c r="H226" s="75"/>
      <c r="I226" s="72">
        <f>SUM(I222:I225)</f>
        <v>4</v>
      </c>
      <c r="J226" s="72"/>
    </row>
    <row r="227" spans="1:10" ht="15.75" x14ac:dyDescent="0.25">
      <c r="A227" s="87" t="s">
        <v>1213</v>
      </c>
      <c r="B227" s="87"/>
      <c r="C227" s="66">
        <v>196</v>
      </c>
    </row>
  </sheetData>
  <mergeCells count="90">
    <mergeCell ref="A37:B37"/>
    <mergeCell ref="G2:G3"/>
    <mergeCell ref="H2:H3"/>
    <mergeCell ref="I2:J2"/>
    <mergeCell ref="A4:A28"/>
    <mergeCell ref="B4:B28"/>
    <mergeCell ref="A29:B29"/>
    <mergeCell ref="A2:A3"/>
    <mergeCell ref="B2:B3"/>
    <mergeCell ref="C2:C3"/>
    <mergeCell ref="D2:D3"/>
    <mergeCell ref="E2:E3"/>
    <mergeCell ref="F2:F3"/>
    <mergeCell ref="A30:A33"/>
    <mergeCell ref="B30:B33"/>
    <mergeCell ref="A34:B34"/>
    <mergeCell ref="A35:A36"/>
    <mergeCell ref="B35:B36"/>
    <mergeCell ref="I49:J51"/>
    <mergeCell ref="A52:B52"/>
    <mergeCell ref="A38:A42"/>
    <mergeCell ref="B38:B42"/>
    <mergeCell ref="A43:B43"/>
    <mergeCell ref="A44:A51"/>
    <mergeCell ref="B44:B51"/>
    <mergeCell ref="D49:D51"/>
    <mergeCell ref="A63:B63"/>
    <mergeCell ref="E49:E51"/>
    <mergeCell ref="F49:F51"/>
    <mergeCell ref="G49:G51"/>
    <mergeCell ref="H49:H51"/>
    <mergeCell ref="A53:A57"/>
    <mergeCell ref="B53:B57"/>
    <mergeCell ref="A58:B58"/>
    <mergeCell ref="A59:A62"/>
    <mergeCell ref="B59:B62"/>
    <mergeCell ref="A64:A73"/>
    <mergeCell ref="B64:B73"/>
    <mergeCell ref="A74:B74"/>
    <mergeCell ref="A76:B76"/>
    <mergeCell ref="A77:A78"/>
    <mergeCell ref="B77:B78"/>
    <mergeCell ref="A79:B79"/>
    <mergeCell ref="A80:A81"/>
    <mergeCell ref="B80:B81"/>
    <mergeCell ref="A82:B82"/>
    <mergeCell ref="A83:A95"/>
    <mergeCell ref="B83:B95"/>
    <mergeCell ref="A96:B96"/>
    <mergeCell ref="A97:A123"/>
    <mergeCell ref="B97:B123"/>
    <mergeCell ref="A124:B124"/>
    <mergeCell ref="A125:A133"/>
    <mergeCell ref="B125:B133"/>
    <mergeCell ref="A177:A183"/>
    <mergeCell ref="B177:B183"/>
    <mergeCell ref="A134:B134"/>
    <mergeCell ref="A136:B136"/>
    <mergeCell ref="A137:A138"/>
    <mergeCell ref="B137:B138"/>
    <mergeCell ref="A139:B139"/>
    <mergeCell ref="A140:A167"/>
    <mergeCell ref="B140:B167"/>
    <mergeCell ref="A168:B168"/>
    <mergeCell ref="A170:B170"/>
    <mergeCell ref="A171:A175"/>
    <mergeCell ref="B171:B175"/>
    <mergeCell ref="A176:B176"/>
    <mergeCell ref="A184:B184"/>
    <mergeCell ref="A185:A187"/>
    <mergeCell ref="B185:B187"/>
    <mergeCell ref="A188:B188"/>
    <mergeCell ref="A189:A195"/>
    <mergeCell ref="B189:B195"/>
    <mergeCell ref="A226:B226"/>
    <mergeCell ref="A227:B227"/>
    <mergeCell ref="A1:J1"/>
    <mergeCell ref="A217:B217"/>
    <mergeCell ref="A218:A220"/>
    <mergeCell ref="B218:B220"/>
    <mergeCell ref="A221:B221"/>
    <mergeCell ref="A222:A225"/>
    <mergeCell ref="B222:B225"/>
    <mergeCell ref="A196:B196"/>
    <mergeCell ref="A197:A208"/>
    <mergeCell ref="B197:B208"/>
    <mergeCell ref="A209:B209"/>
    <mergeCell ref="A210:A216"/>
    <mergeCell ref="B210:B216"/>
    <mergeCell ref="I177:J17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5C669-AEEE-4B12-8C6E-670AB1C7EC37}">
  <dimension ref="A1:O404"/>
  <sheetViews>
    <sheetView zoomScale="71" zoomScaleNormal="71" workbookViewId="0">
      <selection activeCell="P6" sqref="P6"/>
    </sheetView>
  </sheetViews>
  <sheetFormatPr defaultRowHeight="15" x14ac:dyDescent="0.25"/>
  <cols>
    <col min="1" max="1" width="5.140625" customWidth="1"/>
    <col min="2" max="2" width="27" customWidth="1"/>
    <col min="3" max="3" width="29.42578125" customWidth="1"/>
    <col min="4" max="4" width="39.5703125" customWidth="1"/>
    <col min="5" max="5" width="26" customWidth="1"/>
    <col min="6" max="6" width="23.42578125" customWidth="1"/>
    <col min="7" max="7" width="17.42578125" style="23" customWidth="1"/>
    <col min="8" max="8" width="19.7109375" style="23" customWidth="1"/>
    <col min="9" max="9" width="23" style="23" customWidth="1"/>
    <col min="10" max="10" width="18" customWidth="1"/>
    <col min="11" max="11" width="35.140625" customWidth="1"/>
    <col min="12" max="12" width="18.5703125" customWidth="1"/>
    <col min="13" max="13" width="45.28515625" customWidth="1"/>
  </cols>
  <sheetData>
    <row r="1" spans="1:15" ht="18.75" x14ac:dyDescent="0.3">
      <c r="A1" s="168" t="s">
        <v>914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2" spans="1:15" ht="15.75" x14ac:dyDescent="0.25">
      <c r="A2" s="138" t="s">
        <v>2</v>
      </c>
      <c r="B2" s="132" t="s">
        <v>15</v>
      </c>
      <c r="C2" s="141" t="s">
        <v>16</v>
      </c>
      <c r="D2" s="143" t="s">
        <v>17</v>
      </c>
      <c r="E2" s="141" t="s">
        <v>18</v>
      </c>
      <c r="F2" s="141" t="s">
        <v>76</v>
      </c>
      <c r="G2" s="132" t="s">
        <v>77</v>
      </c>
      <c r="H2" s="132" t="s">
        <v>78</v>
      </c>
      <c r="I2" s="132" t="s">
        <v>79</v>
      </c>
      <c r="J2" s="134" t="s">
        <v>80</v>
      </c>
      <c r="K2" s="134"/>
      <c r="L2" s="134"/>
      <c r="M2" s="134" t="s">
        <v>81</v>
      </c>
    </row>
    <row r="3" spans="1:15" ht="50.25" x14ac:dyDescent="0.25">
      <c r="A3" s="139"/>
      <c r="B3" s="140"/>
      <c r="C3" s="142"/>
      <c r="D3" s="144"/>
      <c r="E3" s="142"/>
      <c r="F3" s="142"/>
      <c r="G3" s="133"/>
      <c r="H3" s="133"/>
      <c r="I3" s="133"/>
      <c r="J3" s="7" t="s">
        <v>82</v>
      </c>
      <c r="K3" s="7" t="s">
        <v>83</v>
      </c>
      <c r="L3" s="7" t="s">
        <v>84</v>
      </c>
      <c r="M3" s="134"/>
    </row>
    <row r="4" spans="1:15" ht="45.75" x14ac:dyDescent="0.3">
      <c r="A4" s="135">
        <v>1</v>
      </c>
      <c r="B4" s="136" t="s">
        <v>3</v>
      </c>
      <c r="C4" s="8" t="s">
        <v>85</v>
      </c>
      <c r="D4" s="17">
        <v>20</v>
      </c>
      <c r="E4" s="24" t="s">
        <v>86</v>
      </c>
      <c r="F4" s="24" t="s">
        <v>87</v>
      </c>
      <c r="G4" s="38">
        <v>7</v>
      </c>
      <c r="H4" s="33" t="s">
        <v>88</v>
      </c>
      <c r="I4" s="39">
        <f>D4*1.499/365*G4</f>
        <v>0.57495890410958905</v>
      </c>
      <c r="J4" s="8">
        <f>K4*L4</f>
        <v>0.75</v>
      </c>
      <c r="K4" s="8">
        <v>1</v>
      </c>
      <c r="L4" s="8">
        <v>0.75</v>
      </c>
      <c r="M4" s="25" t="s">
        <v>89</v>
      </c>
      <c r="O4" s="22"/>
    </row>
    <row r="5" spans="1:15" ht="45" x14ac:dyDescent="0.25">
      <c r="A5" s="126"/>
      <c r="B5" s="137"/>
      <c r="C5" s="8" t="s">
        <v>90</v>
      </c>
      <c r="D5" s="9">
        <v>11</v>
      </c>
      <c r="E5" s="24" t="s">
        <v>86</v>
      </c>
      <c r="F5" s="24" t="s">
        <v>87</v>
      </c>
      <c r="G5" s="38">
        <v>7</v>
      </c>
      <c r="H5" s="33" t="s">
        <v>88</v>
      </c>
      <c r="I5" s="39">
        <f t="shared" ref="I5:I68" si="0">D5*1.499/365*G5</f>
        <v>0.31622739726027399</v>
      </c>
      <c r="J5" s="8">
        <f t="shared" ref="J5:J68" si="1">K5*L5</f>
        <v>0.75</v>
      </c>
      <c r="K5" s="8">
        <v>1</v>
      </c>
      <c r="L5" s="8">
        <v>0.75</v>
      </c>
      <c r="M5" s="25" t="s">
        <v>91</v>
      </c>
    </row>
    <row r="6" spans="1:15" ht="45" x14ac:dyDescent="0.25">
      <c r="A6" s="126"/>
      <c r="B6" s="137"/>
      <c r="C6" s="8" t="s">
        <v>92</v>
      </c>
      <c r="D6" s="9">
        <v>30</v>
      </c>
      <c r="E6" s="24" t="s">
        <v>86</v>
      </c>
      <c r="F6" s="24" t="s">
        <v>87</v>
      </c>
      <c r="G6" s="38">
        <v>6</v>
      </c>
      <c r="H6" s="33" t="s">
        <v>93</v>
      </c>
      <c r="I6" s="39">
        <f t="shared" si="0"/>
        <v>0.73923287671232885</v>
      </c>
      <c r="J6" s="8">
        <f t="shared" si="1"/>
        <v>0.75</v>
      </c>
      <c r="K6" s="8">
        <v>1</v>
      </c>
      <c r="L6" s="8">
        <v>0.75</v>
      </c>
      <c r="M6" s="25" t="s">
        <v>94</v>
      </c>
    </row>
    <row r="7" spans="1:15" ht="45" x14ac:dyDescent="0.25">
      <c r="A7" s="126"/>
      <c r="B7" s="137"/>
      <c r="C7" s="8" t="s">
        <v>95</v>
      </c>
      <c r="D7" s="9">
        <v>11</v>
      </c>
      <c r="E7" s="24" t="s">
        <v>86</v>
      </c>
      <c r="F7" s="24" t="s">
        <v>87</v>
      </c>
      <c r="G7" s="38">
        <v>7</v>
      </c>
      <c r="H7" s="33" t="s">
        <v>88</v>
      </c>
      <c r="I7" s="39">
        <f t="shared" si="0"/>
        <v>0.31622739726027399</v>
      </c>
      <c r="J7" s="8">
        <f t="shared" si="1"/>
        <v>0.75</v>
      </c>
      <c r="K7" s="8">
        <v>1</v>
      </c>
      <c r="L7" s="8">
        <v>0.75</v>
      </c>
      <c r="M7" s="25" t="s">
        <v>96</v>
      </c>
    </row>
    <row r="8" spans="1:15" ht="45" x14ac:dyDescent="0.25">
      <c r="A8" s="126"/>
      <c r="B8" s="137"/>
      <c r="C8" s="8" t="s">
        <v>97</v>
      </c>
      <c r="D8" s="9">
        <v>10</v>
      </c>
      <c r="E8" s="24" t="s">
        <v>86</v>
      </c>
      <c r="F8" s="24" t="s">
        <v>87</v>
      </c>
      <c r="G8" s="38">
        <v>7</v>
      </c>
      <c r="H8" s="33" t="s">
        <v>88</v>
      </c>
      <c r="I8" s="39">
        <f t="shared" si="0"/>
        <v>0.28747945205479453</v>
      </c>
      <c r="J8" s="8">
        <f t="shared" si="1"/>
        <v>0.75</v>
      </c>
      <c r="K8" s="8">
        <v>1</v>
      </c>
      <c r="L8" s="8">
        <v>0.75</v>
      </c>
      <c r="M8" s="25" t="s">
        <v>98</v>
      </c>
    </row>
    <row r="9" spans="1:15" ht="45" x14ac:dyDescent="0.25">
      <c r="A9" s="126"/>
      <c r="B9" s="137"/>
      <c r="C9" s="8" t="s">
        <v>99</v>
      </c>
      <c r="D9" s="9">
        <v>5</v>
      </c>
      <c r="E9" s="24" t="s">
        <v>86</v>
      </c>
      <c r="F9" s="24" t="s">
        <v>87</v>
      </c>
      <c r="G9" s="38">
        <v>7</v>
      </c>
      <c r="H9" s="33" t="s">
        <v>88</v>
      </c>
      <c r="I9" s="39">
        <f t="shared" si="0"/>
        <v>0.14373972602739726</v>
      </c>
      <c r="J9" s="8">
        <f t="shared" si="1"/>
        <v>0.75</v>
      </c>
      <c r="K9" s="8">
        <v>1</v>
      </c>
      <c r="L9" s="8">
        <v>0.75</v>
      </c>
      <c r="M9" s="25" t="s">
        <v>100</v>
      </c>
    </row>
    <row r="10" spans="1:15" ht="45" x14ac:dyDescent="0.25">
      <c r="A10" s="126"/>
      <c r="B10" s="137"/>
      <c r="C10" s="8" t="s">
        <v>101</v>
      </c>
      <c r="D10" s="9">
        <v>12</v>
      </c>
      <c r="E10" s="24" t="s">
        <v>86</v>
      </c>
      <c r="F10" s="24" t="s">
        <v>87</v>
      </c>
      <c r="G10" s="38">
        <v>7</v>
      </c>
      <c r="H10" s="33" t="s">
        <v>88</v>
      </c>
      <c r="I10" s="39">
        <f t="shared" si="0"/>
        <v>0.3449753424657534</v>
      </c>
      <c r="J10" s="8">
        <f t="shared" si="1"/>
        <v>0.75</v>
      </c>
      <c r="K10" s="8">
        <v>1</v>
      </c>
      <c r="L10" s="8">
        <v>0.75</v>
      </c>
      <c r="M10" s="25" t="s">
        <v>102</v>
      </c>
    </row>
    <row r="11" spans="1:15" ht="45" x14ac:dyDescent="0.25">
      <c r="A11" s="126"/>
      <c r="B11" s="137"/>
      <c r="C11" s="8" t="s">
        <v>103</v>
      </c>
      <c r="D11" s="9">
        <v>17</v>
      </c>
      <c r="E11" s="24" t="s">
        <v>86</v>
      </c>
      <c r="F11" s="24" t="s">
        <v>104</v>
      </c>
      <c r="G11" s="38">
        <v>3</v>
      </c>
      <c r="H11" s="33" t="s">
        <v>105</v>
      </c>
      <c r="I11" s="39">
        <f t="shared" si="0"/>
        <v>0.20944931506849315</v>
      </c>
      <c r="J11" s="8">
        <f t="shared" si="1"/>
        <v>0.75</v>
      </c>
      <c r="K11" s="8">
        <v>1</v>
      </c>
      <c r="L11" s="8">
        <v>0.75</v>
      </c>
      <c r="M11" s="25" t="s">
        <v>106</v>
      </c>
    </row>
    <row r="12" spans="1:15" ht="15.75" x14ac:dyDescent="0.25">
      <c r="A12" s="124" t="s">
        <v>21</v>
      </c>
      <c r="B12" s="125"/>
      <c r="C12" s="14">
        <v>8</v>
      </c>
      <c r="D12" s="11">
        <f>SUM(D4:D11)</f>
        <v>116</v>
      </c>
      <c r="E12" s="26"/>
      <c r="F12" s="26"/>
      <c r="G12" s="40"/>
      <c r="H12" s="40"/>
      <c r="I12" s="39"/>
      <c r="J12" s="8"/>
      <c r="K12" s="13">
        <f>SUM(K4:K11)</f>
        <v>8</v>
      </c>
      <c r="L12" s="13"/>
      <c r="M12" s="27"/>
    </row>
    <row r="13" spans="1:15" ht="45" x14ac:dyDescent="0.25">
      <c r="A13" s="126">
        <v>2</v>
      </c>
      <c r="B13" s="128" t="s">
        <v>19</v>
      </c>
      <c r="C13" s="8" t="s">
        <v>107</v>
      </c>
      <c r="D13" s="9">
        <v>22</v>
      </c>
      <c r="E13" s="29" t="s">
        <v>86</v>
      </c>
      <c r="F13" s="24" t="s">
        <v>87</v>
      </c>
      <c r="G13" s="38">
        <v>7</v>
      </c>
      <c r="H13" s="28" t="s">
        <v>88</v>
      </c>
      <c r="I13" s="39">
        <f t="shared" si="0"/>
        <v>0.63245479452054798</v>
      </c>
      <c r="J13" s="8">
        <f t="shared" si="1"/>
        <v>0.75</v>
      </c>
      <c r="K13" s="8">
        <v>1</v>
      </c>
      <c r="L13" s="8">
        <v>0.75</v>
      </c>
      <c r="M13" s="25" t="s">
        <v>108</v>
      </c>
    </row>
    <row r="14" spans="1:15" ht="63" x14ac:dyDescent="0.25">
      <c r="A14" s="126"/>
      <c r="B14" s="128"/>
      <c r="C14" s="8" t="s">
        <v>109</v>
      </c>
      <c r="D14" s="9">
        <v>0</v>
      </c>
      <c r="E14" s="29" t="s">
        <v>86</v>
      </c>
      <c r="F14" s="24" t="s">
        <v>87</v>
      </c>
      <c r="G14" s="38">
        <v>7</v>
      </c>
      <c r="H14" s="28" t="s">
        <v>88</v>
      </c>
      <c r="I14" s="39">
        <f t="shared" si="0"/>
        <v>0</v>
      </c>
      <c r="J14" s="8">
        <v>0.75</v>
      </c>
      <c r="K14" s="8" t="s">
        <v>110</v>
      </c>
      <c r="L14" s="8">
        <v>0.75</v>
      </c>
      <c r="M14" s="25" t="s">
        <v>111</v>
      </c>
    </row>
    <row r="15" spans="1:15" ht="45" x14ac:dyDescent="0.25">
      <c r="A15" s="126"/>
      <c r="B15" s="128"/>
      <c r="C15" s="8" t="s">
        <v>112</v>
      </c>
      <c r="D15" s="9">
        <v>6</v>
      </c>
      <c r="E15" s="29" t="s">
        <v>86</v>
      </c>
      <c r="F15" s="24" t="s">
        <v>87</v>
      </c>
      <c r="G15" s="38">
        <v>7</v>
      </c>
      <c r="H15" s="28" t="s">
        <v>88</v>
      </c>
      <c r="I15" s="39">
        <f t="shared" si="0"/>
        <v>0.1724876712328767</v>
      </c>
      <c r="J15" s="8">
        <f t="shared" si="1"/>
        <v>0.75</v>
      </c>
      <c r="K15" s="8">
        <v>1</v>
      </c>
      <c r="L15" s="8">
        <v>0.75</v>
      </c>
      <c r="M15" s="25" t="s">
        <v>113</v>
      </c>
    </row>
    <row r="16" spans="1:15" ht="45" x14ac:dyDescent="0.25">
      <c r="A16" s="126"/>
      <c r="B16" s="128"/>
      <c r="C16" s="8" t="s">
        <v>114</v>
      </c>
      <c r="D16" s="9">
        <v>11</v>
      </c>
      <c r="E16" s="29" t="s">
        <v>86</v>
      </c>
      <c r="F16" s="24" t="s">
        <v>87</v>
      </c>
      <c r="G16" s="38">
        <v>7</v>
      </c>
      <c r="H16" s="28" t="s">
        <v>88</v>
      </c>
      <c r="I16" s="39">
        <f t="shared" si="0"/>
        <v>0.31622739726027399</v>
      </c>
      <c r="J16" s="8">
        <f t="shared" si="1"/>
        <v>3</v>
      </c>
      <c r="K16" s="8">
        <v>4</v>
      </c>
      <c r="L16" s="8">
        <v>0.75</v>
      </c>
      <c r="M16" s="25" t="s">
        <v>115</v>
      </c>
    </row>
    <row r="17" spans="1:13" ht="45" x14ac:dyDescent="0.25">
      <c r="A17" s="126"/>
      <c r="B17" s="128"/>
      <c r="C17" s="8" t="s">
        <v>116</v>
      </c>
      <c r="D17" s="9">
        <v>16</v>
      </c>
      <c r="E17" s="29" t="s">
        <v>86</v>
      </c>
      <c r="F17" s="24" t="s">
        <v>87</v>
      </c>
      <c r="G17" s="38">
        <v>7</v>
      </c>
      <c r="H17" s="28" t="s">
        <v>88</v>
      </c>
      <c r="I17" s="39">
        <f t="shared" si="0"/>
        <v>0.4599671232876712</v>
      </c>
      <c r="J17" s="8">
        <f t="shared" si="1"/>
        <v>0.75</v>
      </c>
      <c r="K17" s="8">
        <v>1</v>
      </c>
      <c r="L17" s="8">
        <v>0.75</v>
      </c>
      <c r="M17" s="25" t="s">
        <v>117</v>
      </c>
    </row>
    <row r="18" spans="1:13" ht="45" x14ac:dyDescent="0.25">
      <c r="A18" s="126"/>
      <c r="B18" s="128"/>
      <c r="C18" s="8" t="s">
        <v>118</v>
      </c>
      <c r="D18" s="9">
        <v>2</v>
      </c>
      <c r="E18" s="29" t="s">
        <v>86</v>
      </c>
      <c r="F18" s="24" t="s">
        <v>87</v>
      </c>
      <c r="G18" s="38">
        <v>7</v>
      </c>
      <c r="H18" s="28" t="s">
        <v>88</v>
      </c>
      <c r="I18" s="39">
        <f t="shared" si="0"/>
        <v>5.74958904109589E-2</v>
      </c>
      <c r="J18" s="8">
        <f t="shared" si="1"/>
        <v>0.75</v>
      </c>
      <c r="K18" s="8">
        <v>1</v>
      </c>
      <c r="L18" s="8">
        <v>0.75</v>
      </c>
      <c r="M18" s="25" t="s">
        <v>119</v>
      </c>
    </row>
    <row r="19" spans="1:13" ht="45" x14ac:dyDescent="0.25">
      <c r="A19" s="126"/>
      <c r="B19" s="128"/>
      <c r="C19" s="8" t="s">
        <v>120</v>
      </c>
      <c r="D19" s="9">
        <v>7</v>
      </c>
      <c r="E19" s="29" t="s">
        <v>86</v>
      </c>
      <c r="F19" s="24" t="s">
        <v>87</v>
      </c>
      <c r="G19" s="38">
        <v>7</v>
      </c>
      <c r="H19" s="28" t="s">
        <v>88</v>
      </c>
      <c r="I19" s="39">
        <f t="shared" si="0"/>
        <v>0.20123561643835616</v>
      </c>
      <c r="J19" s="8">
        <f t="shared" si="1"/>
        <v>0.75</v>
      </c>
      <c r="K19" s="8">
        <v>1</v>
      </c>
      <c r="L19" s="8">
        <v>0.75</v>
      </c>
      <c r="M19" s="25" t="s">
        <v>121</v>
      </c>
    </row>
    <row r="20" spans="1:13" ht="45" x14ac:dyDescent="0.25">
      <c r="A20" s="126"/>
      <c r="B20" s="128"/>
      <c r="C20" s="8" t="s">
        <v>122</v>
      </c>
      <c r="D20" s="9">
        <v>23</v>
      </c>
      <c r="E20" s="29" t="s">
        <v>86</v>
      </c>
      <c r="F20" s="24" t="s">
        <v>87</v>
      </c>
      <c r="G20" s="38">
        <v>7</v>
      </c>
      <c r="H20" s="28" t="s">
        <v>88</v>
      </c>
      <c r="I20" s="39">
        <f t="shared" si="0"/>
        <v>0.6612027397260275</v>
      </c>
      <c r="J20" s="8">
        <f t="shared" si="1"/>
        <v>0.75</v>
      </c>
      <c r="K20" s="8">
        <v>1</v>
      </c>
      <c r="L20" s="8">
        <v>0.75</v>
      </c>
      <c r="M20" s="25" t="s">
        <v>123</v>
      </c>
    </row>
    <row r="21" spans="1:13" ht="45" x14ac:dyDescent="0.25">
      <c r="A21" s="126"/>
      <c r="B21" s="128"/>
      <c r="C21" s="8" t="s">
        <v>124</v>
      </c>
      <c r="D21" s="9">
        <v>13</v>
      </c>
      <c r="E21" s="29" t="s">
        <v>86</v>
      </c>
      <c r="F21" s="24" t="s">
        <v>87</v>
      </c>
      <c r="G21" s="38">
        <v>7</v>
      </c>
      <c r="H21" s="28" t="s">
        <v>88</v>
      </c>
      <c r="I21" s="39">
        <f t="shared" si="0"/>
        <v>0.37372328767123292</v>
      </c>
      <c r="J21" s="8">
        <f t="shared" si="1"/>
        <v>0.75</v>
      </c>
      <c r="K21" s="8">
        <v>1</v>
      </c>
      <c r="L21" s="8">
        <v>0.75</v>
      </c>
      <c r="M21" s="25" t="s">
        <v>125</v>
      </c>
    </row>
    <row r="22" spans="1:13" ht="45" x14ac:dyDescent="0.25">
      <c r="A22" s="126"/>
      <c r="B22" s="128"/>
      <c r="C22" s="8" t="s">
        <v>126</v>
      </c>
      <c r="D22" s="9">
        <v>4</v>
      </c>
      <c r="E22" s="29" t="s">
        <v>86</v>
      </c>
      <c r="F22" s="24" t="s">
        <v>87</v>
      </c>
      <c r="G22" s="38">
        <v>7</v>
      </c>
      <c r="H22" s="28" t="s">
        <v>88</v>
      </c>
      <c r="I22" s="39">
        <f t="shared" si="0"/>
        <v>0.1149917808219178</v>
      </c>
      <c r="J22" s="8">
        <f t="shared" si="1"/>
        <v>0.75</v>
      </c>
      <c r="K22" s="8">
        <v>1</v>
      </c>
      <c r="L22" s="8">
        <v>0.75</v>
      </c>
      <c r="M22" s="25" t="s">
        <v>127</v>
      </c>
    </row>
    <row r="23" spans="1:13" ht="45" x14ac:dyDescent="0.25">
      <c r="A23" s="126"/>
      <c r="B23" s="128"/>
      <c r="C23" s="8" t="s">
        <v>128</v>
      </c>
      <c r="D23" s="9">
        <v>29</v>
      </c>
      <c r="E23" s="29" t="s">
        <v>86</v>
      </c>
      <c r="F23" s="24" t="s">
        <v>87</v>
      </c>
      <c r="G23" s="38">
        <v>7</v>
      </c>
      <c r="H23" s="28" t="s">
        <v>88</v>
      </c>
      <c r="I23" s="39">
        <f t="shared" si="0"/>
        <v>0.83369041095890417</v>
      </c>
      <c r="J23" s="8">
        <f t="shared" si="1"/>
        <v>1.5</v>
      </c>
      <c r="K23" s="8">
        <v>2</v>
      </c>
      <c r="L23" s="8">
        <v>0.75</v>
      </c>
      <c r="M23" s="25" t="s">
        <v>129</v>
      </c>
    </row>
    <row r="24" spans="1:13" ht="45" x14ac:dyDescent="0.25">
      <c r="A24" s="126"/>
      <c r="B24" s="128"/>
      <c r="C24" s="8" t="s">
        <v>130</v>
      </c>
      <c r="D24" s="9">
        <v>26</v>
      </c>
      <c r="E24" s="29" t="s">
        <v>86</v>
      </c>
      <c r="F24" s="24" t="s">
        <v>87</v>
      </c>
      <c r="G24" s="38">
        <v>7</v>
      </c>
      <c r="H24" s="28" t="s">
        <v>88</v>
      </c>
      <c r="I24" s="39">
        <f t="shared" si="0"/>
        <v>0.74744657534246584</v>
      </c>
      <c r="J24" s="8">
        <f t="shared" si="1"/>
        <v>0.75</v>
      </c>
      <c r="K24" s="8">
        <v>1</v>
      </c>
      <c r="L24" s="8">
        <v>0.75</v>
      </c>
      <c r="M24" s="25" t="s">
        <v>131</v>
      </c>
    </row>
    <row r="25" spans="1:13" ht="45" x14ac:dyDescent="0.25">
      <c r="A25" s="126"/>
      <c r="B25" s="128"/>
      <c r="C25" s="8" t="s">
        <v>132</v>
      </c>
      <c r="D25" s="9">
        <v>23</v>
      </c>
      <c r="E25" s="29" t="s">
        <v>86</v>
      </c>
      <c r="F25" s="24" t="s">
        <v>87</v>
      </c>
      <c r="G25" s="38">
        <v>7</v>
      </c>
      <c r="H25" s="28" t="s">
        <v>88</v>
      </c>
      <c r="I25" s="39">
        <f t="shared" si="0"/>
        <v>0.6612027397260275</v>
      </c>
      <c r="J25" s="8">
        <f t="shared" si="1"/>
        <v>1.5</v>
      </c>
      <c r="K25" s="8">
        <v>2</v>
      </c>
      <c r="L25" s="8">
        <v>0.75</v>
      </c>
      <c r="M25" s="25" t="s">
        <v>133</v>
      </c>
    </row>
    <row r="26" spans="1:13" ht="45" x14ac:dyDescent="0.25">
      <c r="A26" s="126"/>
      <c r="B26" s="128"/>
      <c r="C26" s="8" t="s">
        <v>134</v>
      </c>
      <c r="D26" s="9">
        <v>8</v>
      </c>
      <c r="E26" s="29" t="s">
        <v>86</v>
      </c>
      <c r="F26" s="24" t="s">
        <v>87</v>
      </c>
      <c r="G26" s="38">
        <v>7</v>
      </c>
      <c r="H26" s="28" t="s">
        <v>88</v>
      </c>
      <c r="I26" s="39">
        <f t="shared" si="0"/>
        <v>0.2299835616438356</v>
      </c>
      <c r="J26" s="8">
        <f t="shared" si="1"/>
        <v>0.75</v>
      </c>
      <c r="K26" s="8">
        <v>1</v>
      </c>
      <c r="L26" s="8">
        <v>0.75</v>
      </c>
      <c r="M26" s="25" t="s">
        <v>135</v>
      </c>
    </row>
    <row r="27" spans="1:13" ht="45" x14ac:dyDescent="0.25">
      <c r="A27" s="126"/>
      <c r="B27" s="128"/>
      <c r="C27" s="8" t="s">
        <v>136</v>
      </c>
      <c r="D27" s="9">
        <v>29</v>
      </c>
      <c r="E27" s="29" t="s">
        <v>86</v>
      </c>
      <c r="F27" s="24" t="s">
        <v>87</v>
      </c>
      <c r="G27" s="38">
        <v>7</v>
      </c>
      <c r="H27" s="28" t="s">
        <v>88</v>
      </c>
      <c r="I27" s="39">
        <f t="shared" si="0"/>
        <v>0.83369041095890417</v>
      </c>
      <c r="J27" s="8">
        <f t="shared" si="1"/>
        <v>1.5</v>
      </c>
      <c r="K27" s="8">
        <v>2</v>
      </c>
      <c r="L27" s="8">
        <v>0.75</v>
      </c>
      <c r="M27" s="25" t="s">
        <v>137</v>
      </c>
    </row>
    <row r="28" spans="1:13" ht="31.5" x14ac:dyDescent="0.25">
      <c r="A28" s="126"/>
      <c r="B28" s="128"/>
      <c r="C28" s="8" t="s">
        <v>138</v>
      </c>
      <c r="D28" s="9">
        <v>8</v>
      </c>
      <c r="E28" s="29" t="s">
        <v>86</v>
      </c>
      <c r="F28" s="24" t="s">
        <v>87</v>
      </c>
      <c r="G28" s="38">
        <v>7</v>
      </c>
      <c r="H28" s="28" t="s">
        <v>88</v>
      </c>
      <c r="I28" s="39">
        <f t="shared" si="0"/>
        <v>0.2299835616438356</v>
      </c>
      <c r="J28" s="8">
        <v>2.25</v>
      </c>
      <c r="K28" s="129" t="s">
        <v>139</v>
      </c>
      <c r="L28" s="129">
        <v>0.75</v>
      </c>
      <c r="M28" s="130" t="s">
        <v>140</v>
      </c>
    </row>
    <row r="29" spans="1:13" ht="31.5" x14ac:dyDescent="0.25">
      <c r="A29" s="126"/>
      <c r="B29" s="128"/>
      <c r="C29" s="8" t="s">
        <v>141</v>
      </c>
      <c r="D29" s="9">
        <v>21</v>
      </c>
      <c r="E29" s="29" t="s">
        <v>86</v>
      </c>
      <c r="F29" s="24" t="s">
        <v>87</v>
      </c>
      <c r="G29" s="38">
        <v>7</v>
      </c>
      <c r="H29" s="28" t="s">
        <v>88</v>
      </c>
      <c r="I29" s="39">
        <f t="shared" si="0"/>
        <v>0.60370684931506857</v>
      </c>
      <c r="J29" s="8">
        <v>2.25</v>
      </c>
      <c r="K29" s="129"/>
      <c r="L29" s="129"/>
      <c r="M29" s="131"/>
    </row>
    <row r="30" spans="1:13" ht="45" x14ac:dyDescent="0.25">
      <c r="A30" s="126"/>
      <c r="B30" s="128"/>
      <c r="C30" s="8" t="s">
        <v>142</v>
      </c>
      <c r="D30" s="9">
        <v>5</v>
      </c>
      <c r="E30" s="29" t="s">
        <v>86</v>
      </c>
      <c r="F30" s="24" t="s">
        <v>87</v>
      </c>
      <c r="G30" s="38">
        <v>7</v>
      </c>
      <c r="H30" s="28" t="s">
        <v>88</v>
      </c>
      <c r="I30" s="39">
        <f t="shared" si="0"/>
        <v>0.14373972602739726</v>
      </c>
      <c r="J30" s="8">
        <f t="shared" si="1"/>
        <v>1.5</v>
      </c>
      <c r="K30" s="8">
        <v>2</v>
      </c>
      <c r="L30" s="8">
        <v>0.75</v>
      </c>
      <c r="M30" s="25" t="s">
        <v>143</v>
      </c>
    </row>
    <row r="31" spans="1:13" ht="45" x14ac:dyDescent="0.25">
      <c r="A31" s="126"/>
      <c r="B31" s="128"/>
      <c r="C31" s="8" t="s">
        <v>144</v>
      </c>
      <c r="D31" s="9">
        <v>9</v>
      </c>
      <c r="E31" s="29" t="s">
        <v>86</v>
      </c>
      <c r="F31" s="24" t="s">
        <v>87</v>
      </c>
      <c r="G31" s="38">
        <v>7</v>
      </c>
      <c r="H31" s="28" t="s">
        <v>88</v>
      </c>
      <c r="I31" s="39">
        <f t="shared" si="0"/>
        <v>0.25873150684931506</v>
      </c>
      <c r="J31" s="8">
        <f t="shared" si="1"/>
        <v>1.5</v>
      </c>
      <c r="K31" s="8">
        <v>2</v>
      </c>
      <c r="L31" s="8">
        <v>0.75</v>
      </c>
      <c r="M31" s="25" t="s">
        <v>145</v>
      </c>
    </row>
    <row r="32" spans="1:13" ht="45" x14ac:dyDescent="0.25">
      <c r="A32" s="127"/>
      <c r="B32" s="128"/>
      <c r="C32" s="8" t="s">
        <v>146</v>
      </c>
      <c r="D32" s="9">
        <v>28</v>
      </c>
      <c r="E32" s="29" t="s">
        <v>86</v>
      </c>
      <c r="F32" s="24" t="s">
        <v>87</v>
      </c>
      <c r="G32" s="38">
        <v>7</v>
      </c>
      <c r="H32" s="28" t="s">
        <v>88</v>
      </c>
      <c r="I32" s="39">
        <f t="shared" si="0"/>
        <v>0.80494246575342465</v>
      </c>
      <c r="J32" s="8">
        <f t="shared" si="1"/>
        <v>2.25</v>
      </c>
      <c r="K32" s="8">
        <v>3</v>
      </c>
      <c r="L32" s="8">
        <v>0.75</v>
      </c>
      <c r="M32" s="25" t="s">
        <v>147</v>
      </c>
    </row>
    <row r="33" spans="1:13" ht="15.75" x14ac:dyDescent="0.25">
      <c r="A33" s="145" t="s">
        <v>21</v>
      </c>
      <c r="B33" s="146"/>
      <c r="C33" s="7">
        <v>20</v>
      </c>
      <c r="D33" s="11">
        <f>SUM(D13:D32)</f>
        <v>290</v>
      </c>
      <c r="E33" s="12"/>
      <c r="F33" s="12"/>
      <c r="G33" s="40"/>
      <c r="H33" s="40"/>
      <c r="I33" s="39"/>
      <c r="J33" s="8"/>
      <c r="K33" s="13">
        <f>SUM(K13:K32)</f>
        <v>27</v>
      </c>
      <c r="L33" s="13"/>
      <c r="M33" s="27"/>
    </row>
    <row r="34" spans="1:13" ht="45" x14ac:dyDescent="0.25">
      <c r="A34" s="135">
        <v>3</v>
      </c>
      <c r="B34" s="128" t="s">
        <v>22</v>
      </c>
      <c r="C34" s="15" t="s">
        <v>148</v>
      </c>
      <c r="D34" s="9">
        <v>0</v>
      </c>
      <c r="E34" s="24" t="s">
        <v>86</v>
      </c>
      <c r="F34" s="24" t="s">
        <v>87</v>
      </c>
      <c r="G34" s="38">
        <v>7</v>
      </c>
      <c r="H34" s="28" t="s">
        <v>149</v>
      </c>
      <c r="I34" s="39">
        <f t="shared" si="0"/>
        <v>0</v>
      </c>
      <c r="J34" s="8">
        <f t="shared" si="1"/>
        <v>0.75</v>
      </c>
      <c r="K34" s="8">
        <v>1</v>
      </c>
      <c r="L34" s="8">
        <v>0.75</v>
      </c>
      <c r="M34" s="25" t="s">
        <v>150</v>
      </c>
    </row>
    <row r="35" spans="1:13" ht="45" x14ac:dyDescent="0.25">
      <c r="A35" s="126"/>
      <c r="B35" s="128"/>
      <c r="C35" s="15" t="s">
        <v>151</v>
      </c>
      <c r="D35" s="9">
        <v>0</v>
      </c>
      <c r="E35" s="24" t="s">
        <v>86</v>
      </c>
      <c r="F35" s="24" t="s">
        <v>87</v>
      </c>
      <c r="G35" s="38">
        <v>7</v>
      </c>
      <c r="H35" s="28" t="s">
        <v>149</v>
      </c>
      <c r="I35" s="39">
        <f t="shared" si="0"/>
        <v>0</v>
      </c>
      <c r="J35" s="8">
        <f t="shared" si="1"/>
        <v>0.75</v>
      </c>
      <c r="K35" s="8">
        <v>1</v>
      </c>
      <c r="L35" s="8">
        <v>0.75</v>
      </c>
      <c r="M35" s="25" t="s">
        <v>152</v>
      </c>
    </row>
    <row r="36" spans="1:13" ht="45" x14ac:dyDescent="0.25">
      <c r="A36" s="126"/>
      <c r="B36" s="128"/>
      <c r="C36" s="15" t="s">
        <v>153</v>
      </c>
      <c r="D36" s="9">
        <v>1</v>
      </c>
      <c r="E36" s="24" t="s">
        <v>86</v>
      </c>
      <c r="F36" s="24" t="s">
        <v>104</v>
      </c>
      <c r="G36" s="38">
        <v>3</v>
      </c>
      <c r="H36" s="28" t="s">
        <v>105</v>
      </c>
      <c r="I36" s="39">
        <f t="shared" si="0"/>
        <v>1.2320547945205479E-2</v>
      </c>
      <c r="J36" s="8">
        <f t="shared" si="1"/>
        <v>0.75</v>
      </c>
      <c r="K36" s="8">
        <v>1</v>
      </c>
      <c r="L36" s="8">
        <v>0.75</v>
      </c>
      <c r="M36" s="25" t="s">
        <v>154</v>
      </c>
    </row>
    <row r="37" spans="1:13" ht="45" x14ac:dyDescent="0.25">
      <c r="A37" s="126"/>
      <c r="B37" s="128"/>
      <c r="C37" s="15" t="s">
        <v>155</v>
      </c>
      <c r="D37" s="9">
        <v>17</v>
      </c>
      <c r="E37" s="24" t="s">
        <v>86</v>
      </c>
      <c r="F37" s="24" t="s">
        <v>87</v>
      </c>
      <c r="G37" s="38">
        <v>7</v>
      </c>
      <c r="H37" s="28" t="s">
        <v>156</v>
      </c>
      <c r="I37" s="39">
        <f t="shared" si="0"/>
        <v>0.48871506849315072</v>
      </c>
      <c r="J37" s="8">
        <f t="shared" si="1"/>
        <v>0.75</v>
      </c>
      <c r="K37" s="8">
        <v>1</v>
      </c>
      <c r="L37" s="8">
        <v>0.75</v>
      </c>
      <c r="M37" s="25" t="s">
        <v>157</v>
      </c>
    </row>
    <row r="38" spans="1:13" ht="45" x14ac:dyDescent="0.25">
      <c r="A38" s="126"/>
      <c r="B38" s="128"/>
      <c r="C38" s="15" t="s">
        <v>158</v>
      </c>
      <c r="D38" s="9">
        <v>17</v>
      </c>
      <c r="E38" s="24" t="s">
        <v>86</v>
      </c>
      <c r="F38" s="24" t="s">
        <v>87</v>
      </c>
      <c r="G38" s="38">
        <v>7</v>
      </c>
      <c r="H38" s="28" t="s">
        <v>149</v>
      </c>
      <c r="I38" s="39">
        <f t="shared" si="0"/>
        <v>0.48871506849315072</v>
      </c>
      <c r="J38" s="8">
        <f t="shared" si="1"/>
        <v>0.75</v>
      </c>
      <c r="K38" s="8">
        <v>1</v>
      </c>
      <c r="L38" s="8">
        <v>0.75</v>
      </c>
      <c r="M38" s="25" t="s">
        <v>159</v>
      </c>
    </row>
    <row r="39" spans="1:13" ht="45" x14ac:dyDescent="0.25">
      <c r="A39" s="126"/>
      <c r="B39" s="128"/>
      <c r="C39" s="15" t="s">
        <v>160</v>
      </c>
      <c r="D39" s="9">
        <v>5</v>
      </c>
      <c r="E39" s="24" t="s">
        <v>86</v>
      </c>
      <c r="F39" s="24" t="s">
        <v>87</v>
      </c>
      <c r="G39" s="38">
        <v>7</v>
      </c>
      <c r="H39" s="28" t="s">
        <v>161</v>
      </c>
      <c r="I39" s="39">
        <f t="shared" si="0"/>
        <v>0.14373972602739726</v>
      </c>
      <c r="J39" s="8">
        <f t="shared" si="1"/>
        <v>0.75</v>
      </c>
      <c r="K39" s="8">
        <v>1</v>
      </c>
      <c r="L39" s="8">
        <v>0.75</v>
      </c>
      <c r="M39" s="25" t="s">
        <v>162</v>
      </c>
    </row>
    <row r="40" spans="1:13" ht="15.75" x14ac:dyDescent="0.25">
      <c r="A40" s="145" t="s">
        <v>21</v>
      </c>
      <c r="B40" s="146"/>
      <c r="C40" s="7">
        <v>6</v>
      </c>
      <c r="D40" s="11">
        <f>SUM(D34:D39)</f>
        <v>40</v>
      </c>
      <c r="E40" s="12"/>
      <c r="F40" s="12"/>
      <c r="G40" s="40"/>
      <c r="H40" s="40"/>
      <c r="I40" s="39">
        <f t="shared" si="0"/>
        <v>0</v>
      </c>
      <c r="J40" s="8"/>
      <c r="K40" s="13">
        <f>SUM(K34:K39)</f>
        <v>6</v>
      </c>
      <c r="L40" s="13"/>
      <c r="M40" s="27"/>
    </row>
    <row r="41" spans="1:13" ht="45" x14ac:dyDescent="0.25">
      <c r="A41" s="126">
        <v>4</v>
      </c>
      <c r="B41" s="128" t="s">
        <v>25</v>
      </c>
      <c r="C41" s="8" t="s">
        <v>163</v>
      </c>
      <c r="D41" s="9">
        <v>6</v>
      </c>
      <c r="E41" s="29" t="s">
        <v>86</v>
      </c>
      <c r="F41" s="24" t="s">
        <v>87</v>
      </c>
      <c r="G41" s="38">
        <v>4</v>
      </c>
      <c r="H41" s="33" t="s">
        <v>164</v>
      </c>
      <c r="I41" s="39">
        <f t="shared" si="0"/>
        <v>9.8564383561643834E-2</v>
      </c>
      <c r="J41" s="8">
        <f t="shared" si="1"/>
        <v>0.75</v>
      </c>
      <c r="K41" s="8">
        <v>1</v>
      </c>
      <c r="L41" s="8">
        <v>0.75</v>
      </c>
      <c r="M41" s="25" t="s">
        <v>165</v>
      </c>
    </row>
    <row r="42" spans="1:13" ht="45" x14ac:dyDescent="0.25">
      <c r="A42" s="126"/>
      <c r="B42" s="128"/>
      <c r="C42" s="8" t="s">
        <v>166</v>
      </c>
      <c r="D42" s="9">
        <v>23</v>
      </c>
      <c r="E42" s="29" t="s">
        <v>86</v>
      </c>
      <c r="F42" s="24" t="s">
        <v>87</v>
      </c>
      <c r="G42" s="38">
        <v>4</v>
      </c>
      <c r="H42" s="33" t="s">
        <v>164</v>
      </c>
      <c r="I42" s="39">
        <f t="shared" si="0"/>
        <v>0.37783013698630141</v>
      </c>
      <c r="J42" s="8">
        <f t="shared" si="1"/>
        <v>0.75</v>
      </c>
      <c r="K42" s="8">
        <v>1</v>
      </c>
      <c r="L42" s="8">
        <v>0.75</v>
      </c>
      <c r="M42" s="25" t="s">
        <v>167</v>
      </c>
    </row>
    <row r="43" spans="1:13" ht="45" x14ac:dyDescent="0.25">
      <c r="A43" s="126"/>
      <c r="B43" s="128"/>
      <c r="C43" s="8" t="s">
        <v>26</v>
      </c>
      <c r="D43" s="9">
        <v>8</v>
      </c>
      <c r="E43" s="29" t="s">
        <v>86</v>
      </c>
      <c r="F43" s="24" t="s">
        <v>87</v>
      </c>
      <c r="G43" s="38">
        <v>7</v>
      </c>
      <c r="H43" s="28" t="s">
        <v>88</v>
      </c>
      <c r="I43" s="39">
        <f t="shared" si="0"/>
        <v>0.2299835616438356</v>
      </c>
      <c r="J43" s="8">
        <f t="shared" si="1"/>
        <v>1.5</v>
      </c>
      <c r="K43" s="8">
        <v>2</v>
      </c>
      <c r="L43" s="8">
        <v>0.75</v>
      </c>
      <c r="M43" s="25" t="s">
        <v>168</v>
      </c>
    </row>
    <row r="44" spans="1:13" ht="45" x14ac:dyDescent="0.25">
      <c r="A44" s="127"/>
      <c r="B44" s="128"/>
      <c r="C44" s="8" t="s">
        <v>169</v>
      </c>
      <c r="D44" s="9">
        <v>18</v>
      </c>
      <c r="E44" s="29" t="s">
        <v>86</v>
      </c>
      <c r="F44" s="24" t="s">
        <v>87</v>
      </c>
      <c r="G44" s="38">
        <v>7</v>
      </c>
      <c r="H44" s="28" t="s">
        <v>88</v>
      </c>
      <c r="I44" s="39">
        <f t="shared" si="0"/>
        <v>0.51746301369863013</v>
      </c>
      <c r="J44" s="8">
        <f t="shared" si="1"/>
        <v>0.75</v>
      </c>
      <c r="K44" s="8">
        <v>1</v>
      </c>
      <c r="L44" s="8">
        <v>0.75</v>
      </c>
      <c r="M44" s="25" t="s">
        <v>170</v>
      </c>
    </row>
    <row r="45" spans="1:13" ht="15.75" x14ac:dyDescent="0.25">
      <c r="A45" s="145" t="s">
        <v>21</v>
      </c>
      <c r="B45" s="146"/>
      <c r="C45" s="7">
        <v>4</v>
      </c>
      <c r="D45" s="11">
        <f>SUM(D41:D44)</f>
        <v>55</v>
      </c>
      <c r="E45" s="12"/>
      <c r="F45" s="12"/>
      <c r="G45" s="40"/>
      <c r="H45" s="40"/>
      <c r="I45" s="39"/>
      <c r="J45" s="8"/>
      <c r="K45" s="13">
        <f>SUM(K41:K44)</f>
        <v>5</v>
      </c>
      <c r="L45" s="13"/>
      <c r="M45" s="27"/>
    </row>
    <row r="46" spans="1:13" ht="45" x14ac:dyDescent="0.25">
      <c r="A46" s="126">
        <v>5</v>
      </c>
      <c r="B46" s="128" t="s">
        <v>75</v>
      </c>
      <c r="C46" s="8" t="s">
        <v>171</v>
      </c>
      <c r="D46" s="9">
        <v>30</v>
      </c>
      <c r="E46" s="29" t="s">
        <v>86</v>
      </c>
      <c r="F46" s="24" t="s">
        <v>104</v>
      </c>
      <c r="G46" s="38">
        <v>3</v>
      </c>
      <c r="H46" s="33" t="s">
        <v>105</v>
      </c>
      <c r="I46" s="39">
        <f t="shared" si="0"/>
        <v>0.36961643835616442</v>
      </c>
      <c r="J46" s="8">
        <f t="shared" si="1"/>
        <v>1.5</v>
      </c>
      <c r="K46" s="8">
        <v>2</v>
      </c>
      <c r="L46" s="8">
        <v>0.75</v>
      </c>
      <c r="M46" s="25" t="s">
        <v>172</v>
      </c>
    </row>
    <row r="47" spans="1:13" ht="45" x14ac:dyDescent="0.25">
      <c r="A47" s="126"/>
      <c r="B47" s="128"/>
      <c r="C47" s="8" t="s">
        <v>173</v>
      </c>
      <c r="D47" s="9">
        <v>12</v>
      </c>
      <c r="E47" s="29" t="s">
        <v>86</v>
      </c>
      <c r="F47" s="24" t="s">
        <v>104</v>
      </c>
      <c r="G47" s="38">
        <v>3</v>
      </c>
      <c r="H47" s="33" t="s">
        <v>105</v>
      </c>
      <c r="I47" s="39">
        <f t="shared" si="0"/>
        <v>0.14784657534246576</v>
      </c>
      <c r="J47" s="8">
        <f t="shared" si="1"/>
        <v>0.75</v>
      </c>
      <c r="K47" s="8">
        <v>1</v>
      </c>
      <c r="L47" s="8">
        <v>0.75</v>
      </c>
      <c r="M47" s="25" t="s">
        <v>174</v>
      </c>
    </row>
    <row r="48" spans="1:13" ht="45" x14ac:dyDescent="0.25">
      <c r="A48" s="126"/>
      <c r="B48" s="128"/>
      <c r="C48" s="8" t="s">
        <v>175</v>
      </c>
      <c r="D48" s="9">
        <v>27</v>
      </c>
      <c r="E48" s="29" t="s">
        <v>86</v>
      </c>
      <c r="F48" s="24" t="s">
        <v>87</v>
      </c>
      <c r="G48" s="38">
        <v>6</v>
      </c>
      <c r="H48" s="33" t="s">
        <v>93</v>
      </c>
      <c r="I48" s="39">
        <f t="shared" si="0"/>
        <v>0.66530958904109605</v>
      </c>
      <c r="J48" s="8">
        <f t="shared" si="1"/>
        <v>0.75</v>
      </c>
      <c r="K48" s="8">
        <v>1</v>
      </c>
      <c r="L48" s="8">
        <v>0.75</v>
      </c>
      <c r="M48" s="25" t="s">
        <v>176</v>
      </c>
    </row>
    <row r="49" spans="1:13" ht="45" x14ac:dyDescent="0.25">
      <c r="A49" s="126"/>
      <c r="B49" s="128"/>
      <c r="C49" s="8" t="s">
        <v>177</v>
      </c>
      <c r="D49" s="9">
        <v>7</v>
      </c>
      <c r="E49" s="29" t="s">
        <v>86</v>
      </c>
      <c r="F49" s="24" t="s">
        <v>87</v>
      </c>
      <c r="G49" s="38">
        <v>7</v>
      </c>
      <c r="H49" s="33" t="s">
        <v>88</v>
      </c>
      <c r="I49" s="39">
        <f t="shared" si="0"/>
        <v>0.20123561643835616</v>
      </c>
      <c r="J49" s="8">
        <f t="shared" si="1"/>
        <v>0.75</v>
      </c>
      <c r="K49" s="8">
        <v>1</v>
      </c>
      <c r="L49" s="8">
        <v>0.75</v>
      </c>
      <c r="M49" s="25" t="s">
        <v>178</v>
      </c>
    </row>
    <row r="50" spans="1:13" ht="45" x14ac:dyDescent="0.25">
      <c r="A50" s="126"/>
      <c r="B50" s="128"/>
      <c r="C50" s="8" t="s">
        <v>179</v>
      </c>
      <c r="D50" s="9">
        <v>4</v>
      </c>
      <c r="E50" s="29" t="s">
        <v>86</v>
      </c>
      <c r="F50" s="24" t="s">
        <v>87</v>
      </c>
      <c r="G50" s="38">
        <v>7</v>
      </c>
      <c r="H50" s="33" t="s">
        <v>88</v>
      </c>
      <c r="I50" s="39">
        <f t="shared" si="0"/>
        <v>0.1149917808219178</v>
      </c>
      <c r="J50" s="8">
        <f t="shared" si="1"/>
        <v>0.75</v>
      </c>
      <c r="K50" s="8">
        <v>1</v>
      </c>
      <c r="L50" s="8">
        <v>0.75</v>
      </c>
      <c r="M50" s="25" t="s">
        <v>180</v>
      </c>
    </row>
    <row r="51" spans="1:13" ht="45" x14ac:dyDescent="0.25">
      <c r="A51" s="126"/>
      <c r="B51" s="128"/>
      <c r="C51" s="8" t="s">
        <v>181</v>
      </c>
      <c r="D51" s="9">
        <v>12</v>
      </c>
      <c r="E51" s="29" t="s">
        <v>86</v>
      </c>
      <c r="F51" s="24" t="s">
        <v>87</v>
      </c>
      <c r="G51" s="38">
        <v>7</v>
      </c>
      <c r="H51" s="33" t="s">
        <v>88</v>
      </c>
      <c r="I51" s="39">
        <f t="shared" si="0"/>
        <v>0.3449753424657534</v>
      </c>
      <c r="J51" s="8">
        <f t="shared" si="1"/>
        <v>0.75</v>
      </c>
      <c r="K51" s="8">
        <v>1</v>
      </c>
      <c r="L51" s="8">
        <v>0.75</v>
      </c>
      <c r="M51" s="25" t="s">
        <v>182</v>
      </c>
    </row>
    <row r="52" spans="1:13" ht="45" x14ac:dyDescent="0.25">
      <c r="A52" s="126"/>
      <c r="B52" s="128"/>
      <c r="C52" s="8" t="s">
        <v>183</v>
      </c>
      <c r="D52" s="9">
        <v>19</v>
      </c>
      <c r="E52" s="29" t="s">
        <v>86</v>
      </c>
      <c r="F52" s="24" t="s">
        <v>87</v>
      </c>
      <c r="G52" s="38">
        <v>7</v>
      </c>
      <c r="H52" s="33" t="s">
        <v>88</v>
      </c>
      <c r="I52" s="39">
        <f t="shared" si="0"/>
        <v>0.54621095890410964</v>
      </c>
      <c r="J52" s="8">
        <f t="shared" si="1"/>
        <v>0.75</v>
      </c>
      <c r="K52" s="8">
        <v>1</v>
      </c>
      <c r="L52" s="8">
        <v>0.75</v>
      </c>
      <c r="M52" s="25" t="s">
        <v>184</v>
      </c>
    </row>
    <row r="53" spans="1:13" ht="45" x14ac:dyDescent="0.25">
      <c r="A53" s="127"/>
      <c r="B53" s="128"/>
      <c r="C53" s="8" t="s">
        <v>185</v>
      </c>
      <c r="D53" s="9">
        <v>14</v>
      </c>
      <c r="E53" s="29" t="s">
        <v>86</v>
      </c>
      <c r="F53" s="24" t="s">
        <v>87</v>
      </c>
      <c r="G53" s="38">
        <v>7</v>
      </c>
      <c r="H53" s="33" t="s">
        <v>88</v>
      </c>
      <c r="I53" s="39">
        <f t="shared" si="0"/>
        <v>0.40247123287671233</v>
      </c>
      <c r="J53" s="8">
        <f t="shared" si="1"/>
        <v>0.75</v>
      </c>
      <c r="K53" s="8">
        <v>1</v>
      </c>
      <c r="L53" s="8">
        <v>0.75</v>
      </c>
      <c r="M53" s="25" t="s">
        <v>186</v>
      </c>
    </row>
    <row r="54" spans="1:13" ht="15.75" x14ac:dyDescent="0.25">
      <c r="A54" s="124" t="s">
        <v>21</v>
      </c>
      <c r="B54" s="125"/>
      <c r="C54" s="7">
        <v>8</v>
      </c>
      <c r="D54" s="11">
        <f>SUM(D46:D53)</f>
        <v>125</v>
      </c>
      <c r="E54" s="12"/>
      <c r="F54" s="12"/>
      <c r="G54" s="40"/>
      <c r="H54" s="40"/>
      <c r="I54" s="39"/>
      <c r="J54" s="8"/>
      <c r="K54" s="13">
        <f>SUM(K46:K53)</f>
        <v>9</v>
      </c>
      <c r="L54" s="13"/>
      <c r="M54" s="27"/>
    </row>
    <row r="55" spans="1:13" ht="45" x14ac:dyDescent="0.25">
      <c r="A55" s="135">
        <v>6</v>
      </c>
      <c r="B55" s="136" t="s">
        <v>27</v>
      </c>
      <c r="C55" s="147" t="s">
        <v>187</v>
      </c>
      <c r="D55" s="149">
        <v>111</v>
      </c>
      <c r="E55" s="135" t="s">
        <v>86</v>
      </c>
      <c r="F55" s="135" t="s">
        <v>104</v>
      </c>
      <c r="G55" s="136">
        <v>2</v>
      </c>
      <c r="H55" s="152" t="s">
        <v>188</v>
      </c>
      <c r="I55" s="154">
        <f t="shared" si="0"/>
        <v>0.91172054794520552</v>
      </c>
      <c r="J55" s="147">
        <f t="shared" si="1"/>
        <v>3</v>
      </c>
      <c r="K55" s="147">
        <v>4</v>
      </c>
      <c r="L55" s="147">
        <v>0.75</v>
      </c>
      <c r="M55" s="25" t="s">
        <v>189</v>
      </c>
    </row>
    <row r="56" spans="1:13" ht="45" x14ac:dyDescent="0.25">
      <c r="A56" s="126"/>
      <c r="B56" s="137"/>
      <c r="C56" s="148"/>
      <c r="D56" s="150"/>
      <c r="E56" s="127"/>
      <c r="F56" s="127"/>
      <c r="G56" s="151"/>
      <c r="H56" s="153"/>
      <c r="I56" s="155"/>
      <c r="J56" s="148"/>
      <c r="K56" s="148"/>
      <c r="L56" s="148"/>
      <c r="M56" s="25" t="s">
        <v>190</v>
      </c>
    </row>
    <row r="57" spans="1:13" ht="45" x14ac:dyDescent="0.25">
      <c r="A57" s="126"/>
      <c r="B57" s="137"/>
      <c r="C57" s="8" t="s">
        <v>191</v>
      </c>
      <c r="D57" s="9">
        <v>3</v>
      </c>
      <c r="E57" s="24" t="s">
        <v>86</v>
      </c>
      <c r="F57" s="24" t="s">
        <v>104</v>
      </c>
      <c r="G57" s="38">
        <v>2</v>
      </c>
      <c r="H57" s="33" t="s">
        <v>188</v>
      </c>
      <c r="I57" s="39">
        <f t="shared" si="0"/>
        <v>2.4641095890410959E-2</v>
      </c>
      <c r="J57" s="8">
        <f t="shared" si="1"/>
        <v>2.25</v>
      </c>
      <c r="K57" s="8">
        <v>3</v>
      </c>
      <c r="L57" s="8">
        <v>0.75</v>
      </c>
      <c r="M57" s="25" t="s">
        <v>192</v>
      </c>
    </row>
    <row r="58" spans="1:13" ht="63" x14ac:dyDescent="0.25">
      <c r="A58" s="126"/>
      <c r="B58" s="137"/>
      <c r="C58" s="8" t="s">
        <v>193</v>
      </c>
      <c r="D58" s="9">
        <v>16</v>
      </c>
      <c r="E58" s="24" t="s">
        <v>86</v>
      </c>
      <c r="F58" s="24" t="s">
        <v>104</v>
      </c>
      <c r="G58" s="38">
        <v>2</v>
      </c>
      <c r="H58" s="33" t="s">
        <v>188</v>
      </c>
      <c r="I58" s="39">
        <f t="shared" si="0"/>
        <v>0.13141917808219178</v>
      </c>
      <c r="J58" s="8">
        <v>1.5</v>
      </c>
      <c r="K58" s="8" t="s">
        <v>194</v>
      </c>
      <c r="L58" s="8">
        <v>0.75</v>
      </c>
      <c r="M58" s="25" t="s">
        <v>195</v>
      </c>
    </row>
    <row r="59" spans="1:13" ht="15.75" x14ac:dyDescent="0.25">
      <c r="A59" s="145" t="s">
        <v>21</v>
      </c>
      <c r="B59" s="146"/>
      <c r="C59" s="30">
        <v>3</v>
      </c>
      <c r="D59" s="11">
        <f>SUM(D55:D58)</f>
        <v>130</v>
      </c>
      <c r="E59" s="12"/>
      <c r="F59" s="12"/>
      <c r="G59" s="40"/>
      <c r="H59" s="40"/>
      <c r="I59" s="39"/>
      <c r="J59" s="8"/>
      <c r="K59" s="13">
        <f>SUM(K55:K58)</f>
        <v>7</v>
      </c>
      <c r="L59" s="13"/>
      <c r="M59" s="27"/>
    </row>
    <row r="60" spans="1:13" ht="45" x14ac:dyDescent="0.25">
      <c r="A60" s="135">
        <v>7</v>
      </c>
      <c r="B60" s="136" t="s">
        <v>74</v>
      </c>
      <c r="C60" s="8" t="s">
        <v>196</v>
      </c>
      <c r="D60" s="9">
        <v>4</v>
      </c>
      <c r="E60" s="29" t="s">
        <v>86</v>
      </c>
      <c r="F60" s="24" t="s">
        <v>87</v>
      </c>
      <c r="G60" s="38">
        <v>7</v>
      </c>
      <c r="H60" s="28" t="s">
        <v>88</v>
      </c>
      <c r="I60" s="39">
        <f t="shared" si="0"/>
        <v>0.1149917808219178</v>
      </c>
      <c r="J60" s="8">
        <f t="shared" si="1"/>
        <v>1.1000000000000001</v>
      </c>
      <c r="K60" s="8">
        <v>1</v>
      </c>
      <c r="L60" s="8">
        <v>1.1000000000000001</v>
      </c>
      <c r="M60" s="25" t="s">
        <v>197</v>
      </c>
    </row>
    <row r="61" spans="1:13" ht="45" x14ac:dyDescent="0.25">
      <c r="A61" s="126"/>
      <c r="B61" s="137"/>
      <c r="C61" s="8" t="s">
        <v>198</v>
      </c>
      <c r="D61" s="9">
        <v>27</v>
      </c>
      <c r="E61" s="29" t="s">
        <v>86</v>
      </c>
      <c r="F61" s="24" t="s">
        <v>87</v>
      </c>
      <c r="G61" s="38">
        <v>7</v>
      </c>
      <c r="H61" s="28" t="s">
        <v>88</v>
      </c>
      <c r="I61" s="39">
        <f t="shared" si="0"/>
        <v>0.77619452054794535</v>
      </c>
      <c r="J61" s="8">
        <f t="shared" si="1"/>
        <v>1.1000000000000001</v>
      </c>
      <c r="K61" s="8">
        <v>1</v>
      </c>
      <c r="L61" s="8">
        <v>1.1000000000000001</v>
      </c>
      <c r="M61" s="25" t="s">
        <v>199</v>
      </c>
    </row>
    <row r="62" spans="1:13" ht="45" x14ac:dyDescent="0.25">
      <c r="A62" s="127"/>
      <c r="B62" s="137"/>
      <c r="C62" s="8" t="s">
        <v>200</v>
      </c>
      <c r="D62" s="9">
        <v>22</v>
      </c>
      <c r="E62" s="29" t="s">
        <v>86</v>
      </c>
      <c r="F62" s="24" t="s">
        <v>87</v>
      </c>
      <c r="G62" s="38">
        <v>7</v>
      </c>
      <c r="H62" s="28" t="s">
        <v>88</v>
      </c>
      <c r="I62" s="39">
        <f t="shared" si="0"/>
        <v>0.63245479452054798</v>
      </c>
      <c r="J62" s="8">
        <f t="shared" si="1"/>
        <v>1.1000000000000001</v>
      </c>
      <c r="K62" s="8">
        <v>1</v>
      </c>
      <c r="L62" s="8">
        <v>1.1000000000000001</v>
      </c>
      <c r="M62" s="25" t="s">
        <v>201</v>
      </c>
    </row>
    <row r="63" spans="1:13" ht="15.75" x14ac:dyDescent="0.25">
      <c r="A63" s="124" t="s">
        <v>21</v>
      </c>
      <c r="B63" s="125"/>
      <c r="C63" s="14">
        <v>3</v>
      </c>
      <c r="D63" s="11">
        <f>SUM(D60:D62)</f>
        <v>53</v>
      </c>
      <c r="E63" s="12"/>
      <c r="F63" s="12"/>
      <c r="G63" s="40"/>
      <c r="H63" s="40"/>
      <c r="I63" s="39"/>
      <c r="J63" s="8"/>
      <c r="K63" s="13">
        <f>SUM(K60:K62)</f>
        <v>3</v>
      </c>
      <c r="L63" s="13"/>
      <c r="M63" s="27"/>
    </row>
    <row r="64" spans="1:13" ht="45" x14ac:dyDescent="0.25">
      <c r="A64" s="135">
        <v>8</v>
      </c>
      <c r="B64" s="128" t="s">
        <v>31</v>
      </c>
      <c r="C64" s="8" t="s">
        <v>202</v>
      </c>
      <c r="D64" s="9">
        <v>27</v>
      </c>
      <c r="E64" s="29" t="s">
        <v>86</v>
      </c>
      <c r="F64" s="24" t="s">
        <v>87</v>
      </c>
      <c r="G64" s="38">
        <v>6</v>
      </c>
      <c r="H64" s="28" t="s">
        <v>93</v>
      </c>
      <c r="I64" s="39">
        <f t="shared" si="0"/>
        <v>0.66530958904109605</v>
      </c>
      <c r="J64" s="8">
        <f t="shared" si="1"/>
        <v>0.75</v>
      </c>
      <c r="K64" s="8">
        <v>1</v>
      </c>
      <c r="L64" s="8">
        <v>0.75</v>
      </c>
      <c r="M64" s="25" t="s">
        <v>203</v>
      </c>
    </row>
    <row r="65" spans="1:13" ht="45" x14ac:dyDescent="0.25">
      <c r="A65" s="126"/>
      <c r="B65" s="128"/>
      <c r="C65" s="15" t="s">
        <v>204</v>
      </c>
      <c r="D65" s="9">
        <v>15</v>
      </c>
      <c r="E65" s="29" t="s">
        <v>86</v>
      </c>
      <c r="F65" s="24" t="s">
        <v>87</v>
      </c>
      <c r="G65" s="38">
        <v>4</v>
      </c>
      <c r="H65" s="33" t="s">
        <v>164</v>
      </c>
      <c r="I65" s="39">
        <f t="shared" si="0"/>
        <v>0.24641095890410963</v>
      </c>
      <c r="J65" s="8">
        <f t="shared" si="1"/>
        <v>0.75</v>
      </c>
      <c r="K65" s="8">
        <v>1</v>
      </c>
      <c r="L65" s="8">
        <v>0.75</v>
      </c>
      <c r="M65" s="25" t="s">
        <v>205</v>
      </c>
    </row>
    <row r="66" spans="1:13" ht="45" x14ac:dyDescent="0.25">
      <c r="A66" s="126"/>
      <c r="B66" s="128"/>
      <c r="C66" s="8" t="s">
        <v>206</v>
      </c>
      <c r="D66" s="9">
        <v>10</v>
      </c>
      <c r="E66" s="29" t="s">
        <v>86</v>
      </c>
      <c r="F66" s="24" t="s">
        <v>87</v>
      </c>
      <c r="G66" s="38">
        <v>4</v>
      </c>
      <c r="H66" s="33" t="s">
        <v>164</v>
      </c>
      <c r="I66" s="39">
        <f t="shared" si="0"/>
        <v>0.16427397260273974</v>
      </c>
      <c r="J66" s="8">
        <f t="shared" si="1"/>
        <v>0.75</v>
      </c>
      <c r="K66" s="8">
        <v>1</v>
      </c>
      <c r="L66" s="8">
        <v>0.75</v>
      </c>
      <c r="M66" s="25" t="s">
        <v>207</v>
      </c>
    </row>
    <row r="67" spans="1:13" ht="45" x14ac:dyDescent="0.25">
      <c r="A67" s="126"/>
      <c r="B67" s="128"/>
      <c r="C67" s="15" t="s">
        <v>208</v>
      </c>
      <c r="D67" s="9">
        <v>2</v>
      </c>
      <c r="E67" s="29" t="s">
        <v>86</v>
      </c>
      <c r="F67" s="24" t="s">
        <v>87</v>
      </c>
      <c r="G67" s="38">
        <v>7</v>
      </c>
      <c r="H67" s="28" t="s">
        <v>88</v>
      </c>
      <c r="I67" s="39">
        <f t="shared" si="0"/>
        <v>5.74958904109589E-2</v>
      </c>
      <c r="J67" s="8">
        <f t="shared" si="1"/>
        <v>0.75</v>
      </c>
      <c r="K67" s="8">
        <v>1</v>
      </c>
      <c r="L67" s="8">
        <v>0.75</v>
      </c>
      <c r="M67" s="25" t="s">
        <v>209</v>
      </c>
    </row>
    <row r="68" spans="1:13" ht="45" x14ac:dyDescent="0.25">
      <c r="A68" s="126"/>
      <c r="B68" s="128"/>
      <c r="C68" s="15" t="s">
        <v>210</v>
      </c>
      <c r="D68" s="9">
        <v>24</v>
      </c>
      <c r="E68" s="29" t="s">
        <v>86</v>
      </c>
      <c r="F68" s="24" t="s">
        <v>87</v>
      </c>
      <c r="G68" s="38">
        <v>4</v>
      </c>
      <c r="H68" s="33" t="s">
        <v>164</v>
      </c>
      <c r="I68" s="39">
        <f t="shared" si="0"/>
        <v>0.39425753424657534</v>
      </c>
      <c r="J68" s="8">
        <f t="shared" si="1"/>
        <v>1.5</v>
      </c>
      <c r="K68" s="8">
        <v>2</v>
      </c>
      <c r="L68" s="8">
        <v>0.75</v>
      </c>
      <c r="M68" s="25" t="s">
        <v>211</v>
      </c>
    </row>
    <row r="69" spans="1:13" ht="45" x14ac:dyDescent="0.25">
      <c r="A69" s="126"/>
      <c r="B69" s="128"/>
      <c r="C69" s="15" t="s">
        <v>212</v>
      </c>
      <c r="D69" s="9">
        <v>0</v>
      </c>
      <c r="E69" s="29" t="s">
        <v>86</v>
      </c>
      <c r="F69" s="24" t="s">
        <v>87</v>
      </c>
      <c r="G69" s="38">
        <v>4</v>
      </c>
      <c r="H69" s="33" t="s">
        <v>164</v>
      </c>
      <c r="I69" s="39">
        <f t="shared" ref="I69:I83" si="2">D69*1.499/365*G69</f>
        <v>0</v>
      </c>
      <c r="J69" s="8">
        <f t="shared" ref="J69:J83" si="3">K69*L69</f>
        <v>0.75</v>
      </c>
      <c r="K69" s="8">
        <v>1</v>
      </c>
      <c r="L69" s="8">
        <v>0.75</v>
      </c>
      <c r="M69" s="25" t="s">
        <v>213</v>
      </c>
    </row>
    <row r="70" spans="1:13" ht="45" x14ac:dyDescent="0.25">
      <c r="A70" s="126"/>
      <c r="B70" s="128"/>
      <c r="C70" s="15" t="s">
        <v>214</v>
      </c>
      <c r="D70" s="9">
        <v>21</v>
      </c>
      <c r="E70" s="29" t="s">
        <v>86</v>
      </c>
      <c r="F70" s="24" t="s">
        <v>87</v>
      </c>
      <c r="G70" s="38">
        <v>4</v>
      </c>
      <c r="H70" s="33" t="s">
        <v>164</v>
      </c>
      <c r="I70" s="39">
        <f t="shared" si="2"/>
        <v>0.34497534246575345</v>
      </c>
      <c r="J70" s="8">
        <f t="shared" si="3"/>
        <v>0.75</v>
      </c>
      <c r="K70" s="8">
        <v>1</v>
      </c>
      <c r="L70" s="8">
        <v>0.75</v>
      </c>
      <c r="M70" s="25" t="s">
        <v>215</v>
      </c>
    </row>
    <row r="71" spans="1:13" ht="45" x14ac:dyDescent="0.25">
      <c r="A71" s="126"/>
      <c r="B71" s="128"/>
      <c r="C71" s="15" t="s">
        <v>216</v>
      </c>
      <c r="D71" s="9">
        <v>5</v>
      </c>
      <c r="E71" s="29" t="s">
        <v>86</v>
      </c>
      <c r="F71" s="24" t="s">
        <v>104</v>
      </c>
      <c r="G71" s="38">
        <v>3</v>
      </c>
      <c r="H71" s="33" t="s">
        <v>217</v>
      </c>
      <c r="I71" s="39">
        <f t="shared" si="2"/>
        <v>6.1602739726027402E-2</v>
      </c>
      <c r="J71" s="8">
        <f t="shared" si="3"/>
        <v>0.75</v>
      </c>
      <c r="K71" s="8">
        <v>1</v>
      </c>
      <c r="L71" s="8">
        <v>0.75</v>
      </c>
      <c r="M71" s="25" t="s">
        <v>218</v>
      </c>
    </row>
    <row r="72" spans="1:13" ht="45" x14ac:dyDescent="0.25">
      <c r="A72" s="126"/>
      <c r="B72" s="128"/>
      <c r="C72" s="15" t="s">
        <v>219</v>
      </c>
      <c r="D72" s="9">
        <v>0</v>
      </c>
      <c r="E72" s="29" t="s">
        <v>86</v>
      </c>
      <c r="F72" s="24" t="s">
        <v>87</v>
      </c>
      <c r="G72" s="38">
        <v>7</v>
      </c>
      <c r="H72" s="33" t="s">
        <v>88</v>
      </c>
      <c r="I72" s="39">
        <f t="shared" si="2"/>
        <v>0</v>
      </c>
      <c r="J72" s="8">
        <f t="shared" si="3"/>
        <v>0.75</v>
      </c>
      <c r="K72" s="8">
        <v>1</v>
      </c>
      <c r="L72" s="8">
        <v>0.75</v>
      </c>
      <c r="M72" s="25" t="s">
        <v>220</v>
      </c>
    </row>
    <row r="73" spans="1:13" ht="45" x14ac:dyDescent="0.25">
      <c r="A73" s="127"/>
      <c r="B73" s="128"/>
      <c r="C73" s="15" t="s">
        <v>221</v>
      </c>
      <c r="D73" s="9">
        <v>2</v>
      </c>
      <c r="E73" s="29" t="s">
        <v>86</v>
      </c>
      <c r="F73" s="24" t="s">
        <v>87</v>
      </c>
      <c r="G73" s="38">
        <v>7</v>
      </c>
      <c r="H73" s="33" t="s">
        <v>88</v>
      </c>
      <c r="I73" s="39">
        <f t="shared" si="2"/>
        <v>5.74958904109589E-2</v>
      </c>
      <c r="J73" s="8">
        <f t="shared" si="3"/>
        <v>0.75</v>
      </c>
      <c r="K73" s="8">
        <v>1</v>
      </c>
      <c r="L73" s="8">
        <v>0.75</v>
      </c>
      <c r="M73" s="25" t="s">
        <v>222</v>
      </c>
    </row>
    <row r="74" spans="1:13" ht="15.75" x14ac:dyDescent="0.25">
      <c r="A74" s="124" t="s">
        <v>21</v>
      </c>
      <c r="B74" s="125"/>
      <c r="C74" s="30">
        <v>10</v>
      </c>
      <c r="D74" s="11">
        <f>SUM(D64:D73)</f>
        <v>106</v>
      </c>
      <c r="E74" s="12"/>
      <c r="F74" s="12"/>
      <c r="G74" s="40"/>
      <c r="H74" s="40"/>
      <c r="I74" s="39"/>
      <c r="J74" s="8"/>
      <c r="K74" s="13">
        <f>SUM(K64:K73)</f>
        <v>11</v>
      </c>
      <c r="L74" s="13"/>
      <c r="M74" s="27"/>
    </row>
    <row r="75" spans="1:13" ht="45" x14ac:dyDescent="0.25">
      <c r="A75" s="136">
        <v>9</v>
      </c>
      <c r="B75" s="136" t="s">
        <v>36</v>
      </c>
      <c r="C75" s="8" t="s">
        <v>223</v>
      </c>
      <c r="D75" s="9">
        <v>9</v>
      </c>
      <c r="E75" s="29" t="s">
        <v>86</v>
      </c>
      <c r="F75" s="24" t="s">
        <v>104</v>
      </c>
      <c r="G75" s="38">
        <v>3</v>
      </c>
      <c r="H75" s="33" t="s">
        <v>224</v>
      </c>
      <c r="I75" s="39">
        <f t="shared" si="2"/>
        <v>0.11088493150684932</v>
      </c>
      <c r="J75" s="8">
        <f t="shared" si="3"/>
        <v>1.1000000000000001</v>
      </c>
      <c r="K75" s="8">
        <v>1</v>
      </c>
      <c r="L75" s="8">
        <v>1.1000000000000001</v>
      </c>
      <c r="M75" s="25" t="s">
        <v>225</v>
      </c>
    </row>
    <row r="76" spans="1:13" ht="45" x14ac:dyDescent="0.25">
      <c r="A76" s="137"/>
      <c r="B76" s="137"/>
      <c r="C76" s="8" t="s">
        <v>226</v>
      </c>
      <c r="D76" s="9">
        <v>25</v>
      </c>
      <c r="E76" s="29" t="s">
        <v>86</v>
      </c>
      <c r="F76" s="24" t="s">
        <v>104</v>
      </c>
      <c r="G76" s="38">
        <v>3</v>
      </c>
      <c r="H76" s="33" t="s">
        <v>224</v>
      </c>
      <c r="I76" s="39">
        <f t="shared" si="2"/>
        <v>0.308013698630137</v>
      </c>
      <c r="J76" s="8">
        <f t="shared" si="3"/>
        <v>1.1000000000000001</v>
      </c>
      <c r="K76" s="8">
        <v>1</v>
      </c>
      <c r="L76" s="8">
        <v>1.1000000000000001</v>
      </c>
      <c r="M76" s="25" t="s">
        <v>227</v>
      </c>
    </row>
    <row r="77" spans="1:13" ht="45" x14ac:dyDescent="0.25">
      <c r="A77" s="137"/>
      <c r="B77" s="137"/>
      <c r="C77" s="8" t="s">
        <v>228</v>
      </c>
      <c r="D77" s="9">
        <v>19</v>
      </c>
      <c r="E77" s="29" t="s">
        <v>86</v>
      </c>
      <c r="F77" s="24" t="s">
        <v>87</v>
      </c>
      <c r="G77" s="38">
        <v>7</v>
      </c>
      <c r="H77" s="33" t="s">
        <v>88</v>
      </c>
      <c r="I77" s="39">
        <f t="shared" si="2"/>
        <v>0.54621095890410964</v>
      </c>
      <c r="J77" s="8">
        <f t="shared" si="3"/>
        <v>1.1000000000000001</v>
      </c>
      <c r="K77" s="8">
        <v>1</v>
      </c>
      <c r="L77" s="8">
        <v>1.1000000000000001</v>
      </c>
      <c r="M77" s="25" t="s">
        <v>229</v>
      </c>
    </row>
    <row r="78" spans="1:13" ht="45" x14ac:dyDescent="0.25">
      <c r="A78" s="137"/>
      <c r="B78" s="137"/>
      <c r="C78" s="8" t="s">
        <v>230</v>
      </c>
      <c r="D78" s="9">
        <v>11</v>
      </c>
      <c r="E78" s="29" t="s">
        <v>86</v>
      </c>
      <c r="F78" s="24" t="s">
        <v>87</v>
      </c>
      <c r="G78" s="38">
        <v>7</v>
      </c>
      <c r="H78" s="33" t="s">
        <v>88</v>
      </c>
      <c r="I78" s="39">
        <f t="shared" si="2"/>
        <v>0.31622739726027399</v>
      </c>
      <c r="J78" s="8">
        <f>1.1+0.75</f>
        <v>1.85</v>
      </c>
      <c r="K78" s="8">
        <v>2</v>
      </c>
      <c r="L78" s="8" t="s">
        <v>231</v>
      </c>
      <c r="M78" s="25" t="s">
        <v>232</v>
      </c>
    </row>
    <row r="79" spans="1:13" ht="45" x14ac:dyDescent="0.25">
      <c r="A79" s="137"/>
      <c r="B79" s="137"/>
      <c r="C79" s="147" t="s">
        <v>233</v>
      </c>
      <c r="D79" s="149">
        <v>30</v>
      </c>
      <c r="E79" s="147" t="s">
        <v>86</v>
      </c>
      <c r="F79" s="135" t="s">
        <v>87</v>
      </c>
      <c r="G79" s="136">
        <v>7</v>
      </c>
      <c r="H79" s="152" t="s">
        <v>88</v>
      </c>
      <c r="I79" s="154">
        <f>D79*1.499/365*G79</f>
        <v>0.86243835616438369</v>
      </c>
      <c r="J79" s="147">
        <f>K79*L79</f>
        <v>1.5</v>
      </c>
      <c r="K79" s="147">
        <v>2</v>
      </c>
      <c r="L79" s="147">
        <v>0.75</v>
      </c>
      <c r="M79" s="25" t="s">
        <v>234</v>
      </c>
    </row>
    <row r="80" spans="1:13" ht="45" x14ac:dyDescent="0.25">
      <c r="A80" s="137"/>
      <c r="B80" s="137"/>
      <c r="C80" s="148"/>
      <c r="D80" s="150"/>
      <c r="E80" s="148"/>
      <c r="F80" s="127"/>
      <c r="G80" s="151"/>
      <c r="H80" s="153"/>
      <c r="I80" s="155"/>
      <c r="J80" s="148"/>
      <c r="K80" s="148"/>
      <c r="L80" s="148"/>
      <c r="M80" s="25" t="s">
        <v>235</v>
      </c>
    </row>
    <row r="81" spans="1:13" ht="45" x14ac:dyDescent="0.25">
      <c r="A81" s="137"/>
      <c r="B81" s="137"/>
      <c r="C81" s="8" t="s">
        <v>236</v>
      </c>
      <c r="D81" s="16">
        <v>0</v>
      </c>
      <c r="E81" s="29" t="s">
        <v>86</v>
      </c>
      <c r="F81" s="24" t="s">
        <v>87</v>
      </c>
      <c r="G81" s="38">
        <v>7</v>
      </c>
      <c r="H81" s="33" t="s">
        <v>88</v>
      </c>
      <c r="I81" s="39">
        <f t="shared" si="2"/>
        <v>0</v>
      </c>
      <c r="J81" s="8">
        <f t="shared" si="3"/>
        <v>1.1000000000000001</v>
      </c>
      <c r="K81" s="8">
        <v>1</v>
      </c>
      <c r="L81" s="8">
        <v>1.1000000000000001</v>
      </c>
      <c r="M81" s="25" t="s">
        <v>237</v>
      </c>
    </row>
    <row r="82" spans="1:13" ht="45" x14ac:dyDescent="0.25">
      <c r="A82" s="137"/>
      <c r="B82" s="137"/>
      <c r="C82" s="8" t="s">
        <v>238</v>
      </c>
      <c r="D82" s="9">
        <v>2</v>
      </c>
      <c r="E82" s="29" t="s">
        <v>86</v>
      </c>
      <c r="F82" s="24" t="s">
        <v>104</v>
      </c>
      <c r="G82" s="38">
        <v>3</v>
      </c>
      <c r="H82" s="33" t="s">
        <v>224</v>
      </c>
      <c r="I82" s="39">
        <f t="shared" si="2"/>
        <v>2.4641095890410959E-2</v>
      </c>
      <c r="J82" s="8">
        <f t="shared" si="3"/>
        <v>0.75</v>
      </c>
      <c r="K82" s="8">
        <v>1</v>
      </c>
      <c r="L82" s="8">
        <v>0.75</v>
      </c>
      <c r="M82" s="25" t="s">
        <v>239</v>
      </c>
    </row>
    <row r="83" spans="1:13" ht="45" x14ac:dyDescent="0.25">
      <c r="A83" s="137"/>
      <c r="B83" s="137"/>
      <c r="C83" s="8" t="s">
        <v>240</v>
      </c>
      <c r="D83" s="9">
        <v>7</v>
      </c>
      <c r="E83" s="29" t="s">
        <v>86</v>
      </c>
      <c r="F83" s="24" t="s">
        <v>104</v>
      </c>
      <c r="G83" s="38">
        <v>3</v>
      </c>
      <c r="H83" s="33" t="s">
        <v>224</v>
      </c>
      <c r="I83" s="39">
        <f t="shared" si="2"/>
        <v>8.6243835616438363E-2</v>
      </c>
      <c r="J83" s="8">
        <f t="shared" si="3"/>
        <v>1.1000000000000001</v>
      </c>
      <c r="K83" s="8">
        <v>1</v>
      </c>
      <c r="L83" s="8">
        <v>1.1000000000000001</v>
      </c>
      <c r="M83" s="25" t="s">
        <v>241</v>
      </c>
    </row>
    <row r="84" spans="1:13" ht="15.75" x14ac:dyDescent="0.25">
      <c r="A84" s="124" t="s">
        <v>21</v>
      </c>
      <c r="B84" s="125"/>
      <c r="C84" s="7">
        <v>8</v>
      </c>
      <c r="D84" s="11">
        <f>SUM(D75:D83)</f>
        <v>103</v>
      </c>
      <c r="E84" s="29"/>
      <c r="F84" s="29"/>
      <c r="G84" s="38"/>
      <c r="H84" s="33"/>
      <c r="I84" s="39"/>
      <c r="J84" s="8"/>
      <c r="K84" s="7">
        <f>SUM(K75:K83)</f>
        <v>10</v>
      </c>
      <c r="L84" s="8"/>
      <c r="M84" s="27"/>
    </row>
    <row r="85" spans="1:13" ht="45" x14ac:dyDescent="0.25">
      <c r="A85" s="126">
        <v>10</v>
      </c>
      <c r="B85" s="128" t="s">
        <v>242</v>
      </c>
      <c r="C85" s="8" t="s">
        <v>243</v>
      </c>
      <c r="D85" s="9">
        <v>12</v>
      </c>
      <c r="E85" s="29" t="s">
        <v>86</v>
      </c>
      <c r="F85" s="24" t="s">
        <v>104</v>
      </c>
      <c r="G85" s="38">
        <v>2</v>
      </c>
      <c r="H85" s="33" t="s">
        <v>188</v>
      </c>
      <c r="I85" s="39">
        <f t="shared" ref="I85:I153" si="4">D85*1.499/365*G85</f>
        <v>9.8564383561643834E-2</v>
      </c>
      <c r="J85" s="8">
        <f t="shared" ref="J85:J153" si="5">K85*L85</f>
        <v>1.1000000000000001</v>
      </c>
      <c r="K85" s="8">
        <v>1</v>
      </c>
      <c r="L85" s="8">
        <v>1.1000000000000001</v>
      </c>
      <c r="M85" s="25" t="s">
        <v>244</v>
      </c>
    </row>
    <row r="86" spans="1:13" ht="45" x14ac:dyDescent="0.25">
      <c r="A86" s="126"/>
      <c r="B86" s="128"/>
      <c r="C86" s="8" t="s">
        <v>245</v>
      </c>
      <c r="D86" s="9">
        <v>14</v>
      </c>
      <c r="E86" s="29" t="s">
        <v>86</v>
      </c>
      <c r="F86" s="24" t="s">
        <v>104</v>
      </c>
      <c r="G86" s="38">
        <v>3</v>
      </c>
      <c r="H86" s="33" t="s">
        <v>217</v>
      </c>
      <c r="I86" s="39">
        <f t="shared" si="4"/>
        <v>0.17248767123287673</v>
      </c>
      <c r="J86" s="8">
        <f t="shared" si="5"/>
        <v>1.1000000000000001</v>
      </c>
      <c r="K86" s="8">
        <v>1</v>
      </c>
      <c r="L86" s="8">
        <v>1.1000000000000001</v>
      </c>
      <c r="M86" s="25" t="s">
        <v>246</v>
      </c>
    </row>
    <row r="87" spans="1:13" ht="45" x14ac:dyDescent="0.25">
      <c r="A87" s="126"/>
      <c r="B87" s="128"/>
      <c r="C87" s="8" t="s">
        <v>247</v>
      </c>
      <c r="D87" s="9">
        <v>19</v>
      </c>
      <c r="E87" s="29" t="s">
        <v>86</v>
      </c>
      <c r="F87" s="24" t="s">
        <v>104</v>
      </c>
      <c r="G87" s="38">
        <v>2</v>
      </c>
      <c r="H87" s="33" t="s">
        <v>188</v>
      </c>
      <c r="I87" s="39">
        <f t="shared" si="4"/>
        <v>0.15606027397260275</v>
      </c>
      <c r="J87" s="8">
        <f t="shared" si="5"/>
        <v>1.1000000000000001</v>
      </c>
      <c r="K87" s="8">
        <v>1</v>
      </c>
      <c r="L87" s="8">
        <v>1.1000000000000001</v>
      </c>
      <c r="M87" s="25" t="s">
        <v>248</v>
      </c>
    </row>
    <row r="88" spans="1:13" ht="45" x14ac:dyDescent="0.25">
      <c r="A88" s="126"/>
      <c r="B88" s="128"/>
      <c r="C88" s="8" t="s">
        <v>249</v>
      </c>
      <c r="D88" s="9">
        <v>2</v>
      </c>
      <c r="E88" s="29" t="s">
        <v>86</v>
      </c>
      <c r="F88" s="24" t="s">
        <v>104</v>
      </c>
      <c r="G88" s="38">
        <v>3</v>
      </c>
      <c r="H88" s="33" t="s">
        <v>217</v>
      </c>
      <c r="I88" s="39">
        <f t="shared" si="4"/>
        <v>2.4641095890410959E-2</v>
      </c>
      <c r="J88" s="8">
        <f t="shared" si="5"/>
        <v>1.1000000000000001</v>
      </c>
      <c r="K88" s="8">
        <v>1</v>
      </c>
      <c r="L88" s="8">
        <v>1.1000000000000001</v>
      </c>
      <c r="M88" s="25" t="s">
        <v>250</v>
      </c>
    </row>
    <row r="89" spans="1:13" ht="45" x14ac:dyDescent="0.25">
      <c r="A89" s="126"/>
      <c r="B89" s="128"/>
      <c r="C89" s="8" t="s">
        <v>251</v>
      </c>
      <c r="D89" s="9">
        <v>19</v>
      </c>
      <c r="E89" s="29" t="s">
        <v>86</v>
      </c>
      <c r="F89" s="24" t="s">
        <v>104</v>
      </c>
      <c r="G89" s="38">
        <v>2</v>
      </c>
      <c r="H89" s="33" t="s">
        <v>188</v>
      </c>
      <c r="I89" s="39">
        <f t="shared" si="4"/>
        <v>0.15606027397260275</v>
      </c>
      <c r="J89" s="8">
        <f t="shared" si="5"/>
        <v>1.1000000000000001</v>
      </c>
      <c r="K89" s="8">
        <v>1</v>
      </c>
      <c r="L89" s="8">
        <v>1.1000000000000001</v>
      </c>
      <c r="M89" s="25" t="s">
        <v>252</v>
      </c>
    </row>
    <row r="90" spans="1:13" ht="15.75" x14ac:dyDescent="0.25">
      <c r="A90" s="124" t="s">
        <v>21</v>
      </c>
      <c r="B90" s="125"/>
      <c r="C90" s="7">
        <v>5</v>
      </c>
      <c r="D90" s="11">
        <f>SUM(D85:D89)</f>
        <v>66</v>
      </c>
      <c r="E90" s="12"/>
      <c r="F90" s="12"/>
      <c r="G90" s="40"/>
      <c r="H90" s="40"/>
      <c r="I90" s="39"/>
      <c r="J90" s="8"/>
      <c r="K90" s="13">
        <f>SUM(K85:K89)</f>
        <v>5</v>
      </c>
      <c r="L90" s="13"/>
      <c r="M90" s="27"/>
    </row>
    <row r="91" spans="1:13" ht="45" x14ac:dyDescent="0.25">
      <c r="A91" s="135">
        <v>11</v>
      </c>
      <c r="B91" s="135" t="s">
        <v>39</v>
      </c>
      <c r="C91" s="8" t="s">
        <v>253</v>
      </c>
      <c r="D91" s="9">
        <v>13</v>
      </c>
      <c r="E91" s="29" t="s">
        <v>86</v>
      </c>
      <c r="F91" s="24" t="s">
        <v>87</v>
      </c>
      <c r="G91" s="38">
        <v>7</v>
      </c>
      <c r="H91" s="33" t="s">
        <v>88</v>
      </c>
      <c r="I91" s="39">
        <f t="shared" ref="I91:I99" si="6">D91*1.499/365*G91</f>
        <v>0.37372328767123292</v>
      </c>
      <c r="J91" s="8">
        <f t="shared" ref="J91:J99" si="7">K91*L91</f>
        <v>1.5</v>
      </c>
      <c r="K91" s="8">
        <v>2</v>
      </c>
      <c r="L91" s="8">
        <v>0.75</v>
      </c>
      <c r="M91" s="25" t="s">
        <v>254</v>
      </c>
    </row>
    <row r="92" spans="1:13" ht="45" x14ac:dyDescent="0.25">
      <c r="A92" s="126"/>
      <c r="B92" s="126"/>
      <c r="C92" s="8" t="s">
        <v>255</v>
      </c>
      <c r="D92" s="9">
        <v>10</v>
      </c>
      <c r="E92" s="29" t="s">
        <v>86</v>
      </c>
      <c r="F92" s="24" t="s">
        <v>87</v>
      </c>
      <c r="G92" s="38">
        <v>7</v>
      </c>
      <c r="H92" s="33" t="s">
        <v>88</v>
      </c>
      <c r="I92" s="39">
        <f t="shared" si="6"/>
        <v>0.28747945205479453</v>
      </c>
      <c r="J92" s="8">
        <f t="shared" si="7"/>
        <v>0.75</v>
      </c>
      <c r="K92" s="8">
        <v>1</v>
      </c>
      <c r="L92" s="8">
        <v>0.75</v>
      </c>
      <c r="M92" s="25" t="s">
        <v>256</v>
      </c>
    </row>
    <row r="93" spans="1:13" ht="45" x14ac:dyDescent="0.25">
      <c r="A93" s="126"/>
      <c r="B93" s="126"/>
      <c r="C93" s="8" t="s">
        <v>257</v>
      </c>
      <c r="D93" s="9">
        <v>4</v>
      </c>
      <c r="E93" s="29" t="s">
        <v>86</v>
      </c>
      <c r="F93" s="24" t="s">
        <v>87</v>
      </c>
      <c r="G93" s="38">
        <v>7</v>
      </c>
      <c r="H93" s="33" t="s">
        <v>88</v>
      </c>
      <c r="I93" s="39">
        <f t="shared" si="6"/>
        <v>0.1149917808219178</v>
      </c>
      <c r="J93" s="8">
        <f t="shared" si="7"/>
        <v>0.75</v>
      </c>
      <c r="K93" s="8">
        <v>1</v>
      </c>
      <c r="L93" s="8">
        <v>0.75</v>
      </c>
      <c r="M93" s="25" t="s">
        <v>258</v>
      </c>
    </row>
    <row r="94" spans="1:13" ht="45" x14ac:dyDescent="0.25">
      <c r="A94" s="126"/>
      <c r="B94" s="126"/>
      <c r="C94" s="8" t="s">
        <v>259</v>
      </c>
      <c r="D94" s="9">
        <v>19</v>
      </c>
      <c r="E94" s="29" t="s">
        <v>86</v>
      </c>
      <c r="F94" s="24" t="s">
        <v>87</v>
      </c>
      <c r="G94" s="38">
        <v>7</v>
      </c>
      <c r="H94" s="33" t="s">
        <v>88</v>
      </c>
      <c r="I94" s="39">
        <f t="shared" si="6"/>
        <v>0.54621095890410964</v>
      </c>
      <c r="J94" s="8">
        <f t="shared" si="7"/>
        <v>0.75</v>
      </c>
      <c r="K94" s="8">
        <v>1</v>
      </c>
      <c r="L94" s="8">
        <v>0.75</v>
      </c>
      <c r="M94" s="25" t="s">
        <v>260</v>
      </c>
    </row>
    <row r="95" spans="1:13" ht="45" x14ac:dyDescent="0.25">
      <c r="A95" s="126"/>
      <c r="B95" s="126"/>
      <c r="C95" s="8" t="s">
        <v>261</v>
      </c>
      <c r="D95" s="9">
        <v>7</v>
      </c>
      <c r="E95" s="29" t="s">
        <v>86</v>
      </c>
      <c r="F95" s="24" t="s">
        <v>87</v>
      </c>
      <c r="G95" s="38">
        <v>7</v>
      </c>
      <c r="H95" s="33" t="s">
        <v>88</v>
      </c>
      <c r="I95" s="39">
        <f t="shared" si="6"/>
        <v>0.20123561643835616</v>
      </c>
      <c r="J95" s="8">
        <f t="shared" si="7"/>
        <v>0.75</v>
      </c>
      <c r="K95" s="8">
        <v>1</v>
      </c>
      <c r="L95" s="8">
        <v>0.75</v>
      </c>
      <c r="M95" s="25" t="s">
        <v>262</v>
      </c>
    </row>
    <row r="96" spans="1:13" ht="45" x14ac:dyDescent="0.25">
      <c r="A96" s="126"/>
      <c r="B96" s="126"/>
      <c r="C96" s="8" t="s">
        <v>263</v>
      </c>
      <c r="D96" s="9">
        <v>9</v>
      </c>
      <c r="E96" s="29" t="s">
        <v>86</v>
      </c>
      <c r="F96" s="24" t="s">
        <v>87</v>
      </c>
      <c r="G96" s="38">
        <v>7</v>
      </c>
      <c r="H96" s="33" t="s">
        <v>88</v>
      </c>
      <c r="I96" s="39">
        <f t="shared" si="6"/>
        <v>0.25873150684931506</v>
      </c>
      <c r="J96" s="8">
        <f t="shared" si="7"/>
        <v>0.75</v>
      </c>
      <c r="K96" s="8">
        <v>1</v>
      </c>
      <c r="L96" s="8">
        <v>0.75</v>
      </c>
      <c r="M96" s="25" t="s">
        <v>264</v>
      </c>
    </row>
    <row r="97" spans="1:13" ht="45" x14ac:dyDescent="0.25">
      <c r="A97" s="126"/>
      <c r="B97" s="126"/>
      <c r="C97" s="8" t="s">
        <v>265</v>
      </c>
      <c r="D97" s="9">
        <v>22</v>
      </c>
      <c r="E97" s="29" t="s">
        <v>86</v>
      </c>
      <c r="F97" s="24" t="s">
        <v>87</v>
      </c>
      <c r="G97" s="38">
        <v>7</v>
      </c>
      <c r="H97" s="33" t="s">
        <v>88</v>
      </c>
      <c r="I97" s="39">
        <f t="shared" si="6"/>
        <v>0.63245479452054798</v>
      </c>
      <c r="J97" s="8">
        <f t="shared" si="7"/>
        <v>0.75</v>
      </c>
      <c r="K97" s="8">
        <v>1</v>
      </c>
      <c r="L97" s="8">
        <v>0.75</v>
      </c>
      <c r="M97" s="25" t="s">
        <v>266</v>
      </c>
    </row>
    <row r="98" spans="1:13" ht="45" x14ac:dyDescent="0.25">
      <c r="A98" s="126"/>
      <c r="B98" s="126"/>
      <c r="C98" s="8" t="s">
        <v>267</v>
      </c>
      <c r="D98" s="9">
        <v>1</v>
      </c>
      <c r="E98" s="29" t="s">
        <v>86</v>
      </c>
      <c r="F98" s="24" t="s">
        <v>87</v>
      </c>
      <c r="G98" s="38">
        <v>7</v>
      </c>
      <c r="H98" s="33" t="s">
        <v>88</v>
      </c>
      <c r="I98" s="39">
        <f t="shared" si="6"/>
        <v>2.874794520547945E-2</v>
      </c>
      <c r="J98" s="8">
        <f t="shared" si="7"/>
        <v>0.75</v>
      </c>
      <c r="K98" s="8">
        <v>1</v>
      </c>
      <c r="L98" s="8">
        <v>0.75</v>
      </c>
      <c r="M98" s="25" t="s">
        <v>268</v>
      </c>
    </row>
    <row r="99" spans="1:13" ht="45" x14ac:dyDescent="0.25">
      <c r="A99" s="127"/>
      <c r="B99" s="127"/>
      <c r="C99" s="8" t="s">
        <v>269</v>
      </c>
      <c r="D99" s="9">
        <v>10</v>
      </c>
      <c r="E99" s="29" t="s">
        <v>86</v>
      </c>
      <c r="F99" s="24" t="s">
        <v>87</v>
      </c>
      <c r="G99" s="38">
        <v>7</v>
      </c>
      <c r="H99" s="33" t="s">
        <v>88</v>
      </c>
      <c r="I99" s="39">
        <f t="shared" si="6"/>
        <v>0.28747945205479453</v>
      </c>
      <c r="J99" s="8">
        <f t="shared" si="7"/>
        <v>0.75</v>
      </c>
      <c r="K99" s="8">
        <v>1</v>
      </c>
      <c r="L99" s="8">
        <v>0.75</v>
      </c>
      <c r="M99" s="25" t="s">
        <v>270</v>
      </c>
    </row>
    <row r="100" spans="1:13" ht="15.75" x14ac:dyDescent="0.25">
      <c r="A100" s="124" t="s">
        <v>21</v>
      </c>
      <c r="B100" s="125"/>
      <c r="C100" s="7">
        <v>9</v>
      </c>
      <c r="D100" s="11">
        <f>SUM(D91:D99)</f>
        <v>95</v>
      </c>
      <c r="E100" s="12"/>
      <c r="F100" s="12"/>
      <c r="G100" s="40"/>
      <c r="H100" s="40"/>
      <c r="I100" s="39"/>
      <c r="J100" s="8"/>
      <c r="K100" s="13">
        <f>SUM(K91:K99)</f>
        <v>10</v>
      </c>
      <c r="L100" s="13"/>
      <c r="M100" s="27"/>
    </row>
    <row r="101" spans="1:13" ht="45" x14ac:dyDescent="0.25">
      <c r="A101" s="135">
        <v>12</v>
      </c>
      <c r="B101" s="128" t="s">
        <v>45</v>
      </c>
      <c r="C101" s="8" t="s">
        <v>271</v>
      </c>
      <c r="D101" s="9">
        <v>7</v>
      </c>
      <c r="E101" s="29" t="s">
        <v>86</v>
      </c>
      <c r="F101" s="24" t="s">
        <v>104</v>
      </c>
      <c r="G101" s="38">
        <v>3</v>
      </c>
      <c r="H101" s="33" t="s">
        <v>217</v>
      </c>
      <c r="I101" s="39">
        <f t="shared" si="4"/>
        <v>8.6243835616438363E-2</v>
      </c>
      <c r="J101" s="8">
        <f t="shared" si="5"/>
        <v>0.75</v>
      </c>
      <c r="K101" s="8">
        <v>1</v>
      </c>
      <c r="L101" s="8">
        <v>0.75</v>
      </c>
      <c r="M101" s="25" t="s">
        <v>272</v>
      </c>
    </row>
    <row r="102" spans="1:13" ht="45" x14ac:dyDescent="0.25">
      <c r="A102" s="126"/>
      <c r="B102" s="128"/>
      <c r="C102" s="8" t="s">
        <v>273</v>
      </c>
      <c r="D102" s="9">
        <v>19</v>
      </c>
      <c r="E102" s="29" t="s">
        <v>86</v>
      </c>
      <c r="F102" s="24" t="s">
        <v>104</v>
      </c>
      <c r="G102" s="38">
        <v>3</v>
      </c>
      <c r="H102" s="33" t="s">
        <v>217</v>
      </c>
      <c r="I102" s="39">
        <f t="shared" si="4"/>
        <v>0.23409041095890412</v>
      </c>
      <c r="J102" s="8">
        <f t="shared" si="5"/>
        <v>0.75</v>
      </c>
      <c r="K102" s="8">
        <v>1</v>
      </c>
      <c r="L102" s="8">
        <v>0.75</v>
      </c>
      <c r="M102" s="25" t="s">
        <v>274</v>
      </c>
    </row>
    <row r="103" spans="1:13" ht="45" x14ac:dyDescent="0.25">
      <c r="A103" s="126"/>
      <c r="B103" s="128"/>
      <c r="C103" s="8" t="s">
        <v>275</v>
      </c>
      <c r="D103" s="9">
        <v>6</v>
      </c>
      <c r="E103" s="29" t="s">
        <v>86</v>
      </c>
      <c r="F103" s="24" t="s">
        <v>104</v>
      </c>
      <c r="G103" s="38">
        <v>3</v>
      </c>
      <c r="H103" s="33" t="s">
        <v>217</v>
      </c>
      <c r="I103" s="39">
        <f t="shared" si="4"/>
        <v>7.3923287671232879E-2</v>
      </c>
      <c r="J103" s="8">
        <f t="shared" si="5"/>
        <v>0.75</v>
      </c>
      <c r="K103" s="8">
        <v>1</v>
      </c>
      <c r="L103" s="8">
        <v>0.75</v>
      </c>
      <c r="M103" s="25" t="s">
        <v>276</v>
      </c>
    </row>
    <row r="104" spans="1:13" ht="45" x14ac:dyDescent="0.25">
      <c r="A104" s="126"/>
      <c r="B104" s="128"/>
      <c r="C104" s="8" t="s">
        <v>277</v>
      </c>
      <c r="D104" s="9">
        <v>10</v>
      </c>
      <c r="E104" s="29" t="s">
        <v>86</v>
      </c>
      <c r="F104" s="24" t="s">
        <v>104</v>
      </c>
      <c r="G104" s="38">
        <v>3</v>
      </c>
      <c r="H104" s="33" t="s">
        <v>217</v>
      </c>
      <c r="I104" s="39">
        <f t="shared" si="4"/>
        <v>0.1232054794520548</v>
      </c>
      <c r="J104" s="8">
        <f t="shared" si="5"/>
        <v>0.75</v>
      </c>
      <c r="K104" s="8">
        <v>1</v>
      </c>
      <c r="L104" s="8">
        <v>0.75</v>
      </c>
      <c r="M104" s="25" t="s">
        <v>278</v>
      </c>
    </row>
    <row r="105" spans="1:13" ht="45" x14ac:dyDescent="0.25">
      <c r="A105" s="127"/>
      <c r="B105" s="128"/>
      <c r="C105" s="8" t="s">
        <v>279</v>
      </c>
      <c r="D105" s="9">
        <v>6</v>
      </c>
      <c r="E105" s="29" t="s">
        <v>86</v>
      </c>
      <c r="F105" s="24" t="s">
        <v>104</v>
      </c>
      <c r="G105" s="38">
        <v>3</v>
      </c>
      <c r="H105" s="33" t="s">
        <v>217</v>
      </c>
      <c r="I105" s="39">
        <f t="shared" si="4"/>
        <v>7.3923287671232879E-2</v>
      </c>
      <c r="J105" s="8">
        <f t="shared" si="5"/>
        <v>0.75</v>
      </c>
      <c r="K105" s="8">
        <v>1</v>
      </c>
      <c r="L105" s="8">
        <v>0.75</v>
      </c>
      <c r="M105" s="25" t="s">
        <v>280</v>
      </c>
    </row>
    <row r="106" spans="1:13" ht="15.75" x14ac:dyDescent="0.25">
      <c r="A106" s="124" t="s">
        <v>21</v>
      </c>
      <c r="B106" s="125"/>
      <c r="C106" s="7">
        <v>5</v>
      </c>
      <c r="D106" s="11">
        <f>SUM(D101:D105)</f>
        <v>48</v>
      </c>
      <c r="E106" s="31"/>
      <c r="F106" s="31"/>
      <c r="G106" s="41"/>
      <c r="H106" s="41"/>
      <c r="I106" s="39"/>
      <c r="J106" s="8"/>
      <c r="K106" s="13">
        <f>SUM(K101:K105)</f>
        <v>5</v>
      </c>
      <c r="L106" s="13"/>
      <c r="M106" s="27"/>
    </row>
    <row r="107" spans="1:13" ht="45" x14ac:dyDescent="0.25">
      <c r="A107" s="135">
        <v>13</v>
      </c>
      <c r="B107" s="152" t="s">
        <v>281</v>
      </c>
      <c r="C107" s="10" t="s">
        <v>282</v>
      </c>
      <c r="D107" s="9">
        <v>20</v>
      </c>
      <c r="E107" s="32" t="s">
        <v>86</v>
      </c>
      <c r="F107" s="24" t="s">
        <v>87</v>
      </c>
      <c r="G107" s="42">
        <v>2</v>
      </c>
      <c r="H107" s="33" t="s">
        <v>283</v>
      </c>
      <c r="I107" s="39">
        <f t="shared" ref="I107:I110" si="8">D107*1.499/365*G107</f>
        <v>0.16427397260273974</v>
      </c>
      <c r="J107" s="8">
        <f t="shared" ref="J107:J110" si="9">K107*L107</f>
        <v>1.5</v>
      </c>
      <c r="K107" s="8">
        <v>2</v>
      </c>
      <c r="L107" s="8">
        <v>0.75</v>
      </c>
      <c r="M107" s="25" t="s">
        <v>284</v>
      </c>
    </row>
    <row r="108" spans="1:13" ht="45" x14ac:dyDescent="0.25">
      <c r="A108" s="126"/>
      <c r="B108" s="158"/>
      <c r="C108" s="10" t="s">
        <v>285</v>
      </c>
      <c r="D108" s="9">
        <v>21</v>
      </c>
      <c r="E108" s="32" t="s">
        <v>86</v>
      </c>
      <c r="F108" s="24" t="s">
        <v>87</v>
      </c>
      <c r="G108" s="42">
        <v>2</v>
      </c>
      <c r="H108" s="33" t="s">
        <v>283</v>
      </c>
      <c r="I108" s="39">
        <f t="shared" si="8"/>
        <v>0.17248767123287673</v>
      </c>
      <c r="J108" s="8">
        <f t="shared" si="9"/>
        <v>0.75</v>
      </c>
      <c r="K108" s="8">
        <v>1</v>
      </c>
      <c r="L108" s="8">
        <v>0.75</v>
      </c>
      <c r="M108" s="25" t="s">
        <v>286</v>
      </c>
    </row>
    <row r="109" spans="1:13" ht="45" x14ac:dyDescent="0.25">
      <c r="A109" s="126"/>
      <c r="B109" s="158"/>
      <c r="C109" s="10" t="s">
        <v>287</v>
      </c>
      <c r="D109" s="9">
        <v>26</v>
      </c>
      <c r="E109" s="32" t="s">
        <v>86</v>
      </c>
      <c r="F109" s="24" t="s">
        <v>87</v>
      </c>
      <c r="G109" s="42">
        <v>2</v>
      </c>
      <c r="H109" s="33" t="s">
        <v>283</v>
      </c>
      <c r="I109" s="39">
        <f t="shared" si="8"/>
        <v>0.21355616438356168</v>
      </c>
      <c r="J109" s="8">
        <f t="shared" si="9"/>
        <v>0.75</v>
      </c>
      <c r="K109" s="8">
        <v>1</v>
      </c>
      <c r="L109" s="8">
        <v>0.75</v>
      </c>
      <c r="M109" s="25" t="s">
        <v>288</v>
      </c>
    </row>
    <row r="110" spans="1:13" ht="45" x14ac:dyDescent="0.25">
      <c r="A110" s="127"/>
      <c r="B110" s="153"/>
      <c r="C110" s="10" t="s">
        <v>289</v>
      </c>
      <c r="D110" s="9">
        <v>13</v>
      </c>
      <c r="E110" s="32" t="s">
        <v>86</v>
      </c>
      <c r="F110" s="24" t="s">
        <v>87</v>
      </c>
      <c r="G110" s="42">
        <v>2</v>
      </c>
      <c r="H110" s="33" t="s">
        <v>283</v>
      </c>
      <c r="I110" s="39">
        <f t="shared" si="8"/>
        <v>0.10677808219178084</v>
      </c>
      <c r="J110" s="8">
        <f t="shared" si="9"/>
        <v>0.75</v>
      </c>
      <c r="K110" s="8">
        <v>1</v>
      </c>
      <c r="L110" s="8">
        <v>0.75</v>
      </c>
      <c r="M110" s="25" t="s">
        <v>290</v>
      </c>
    </row>
    <row r="111" spans="1:13" ht="15.75" x14ac:dyDescent="0.25">
      <c r="A111" s="124" t="s">
        <v>21</v>
      </c>
      <c r="B111" s="125"/>
      <c r="C111" s="7">
        <v>4</v>
      </c>
      <c r="D111" s="18">
        <f>SUM(D107:D110)</f>
        <v>80</v>
      </c>
      <c r="E111" s="12"/>
      <c r="F111" s="12"/>
      <c r="G111" s="43"/>
      <c r="H111" s="40"/>
      <c r="I111" s="39"/>
      <c r="J111" s="8"/>
      <c r="K111" s="13">
        <f>SUM(K107:K110)</f>
        <v>5</v>
      </c>
      <c r="L111" s="13"/>
      <c r="M111" s="27"/>
    </row>
    <row r="112" spans="1:13" ht="45" x14ac:dyDescent="0.25">
      <c r="A112" s="126">
        <v>14</v>
      </c>
      <c r="B112" s="157" t="s">
        <v>291</v>
      </c>
      <c r="C112" s="10" t="s">
        <v>292</v>
      </c>
      <c r="D112" s="9">
        <v>21</v>
      </c>
      <c r="E112" s="32" t="s">
        <v>86</v>
      </c>
      <c r="F112" s="24" t="s">
        <v>104</v>
      </c>
      <c r="G112" s="42">
        <v>3</v>
      </c>
      <c r="H112" s="33" t="s">
        <v>105</v>
      </c>
      <c r="I112" s="39">
        <f t="shared" si="4"/>
        <v>0.25873150684931512</v>
      </c>
      <c r="J112" s="8">
        <f t="shared" si="5"/>
        <v>0.75</v>
      </c>
      <c r="K112" s="8">
        <v>1</v>
      </c>
      <c r="L112" s="8">
        <v>0.75</v>
      </c>
      <c r="M112" s="25" t="s">
        <v>293</v>
      </c>
    </row>
    <row r="113" spans="1:13" ht="45" x14ac:dyDescent="0.25">
      <c r="A113" s="126"/>
      <c r="B113" s="157"/>
      <c r="C113" s="10" t="s">
        <v>294</v>
      </c>
      <c r="D113" s="9">
        <v>24</v>
      </c>
      <c r="E113" s="32" t="s">
        <v>86</v>
      </c>
      <c r="F113" s="24" t="s">
        <v>104</v>
      </c>
      <c r="G113" s="42">
        <v>3</v>
      </c>
      <c r="H113" s="33" t="s">
        <v>105</v>
      </c>
      <c r="I113" s="39">
        <f t="shared" si="4"/>
        <v>0.29569315068493152</v>
      </c>
      <c r="J113" s="8">
        <f t="shared" si="5"/>
        <v>1.5</v>
      </c>
      <c r="K113" s="8">
        <v>2</v>
      </c>
      <c r="L113" s="8">
        <v>0.75</v>
      </c>
      <c r="M113" s="25" t="s">
        <v>295</v>
      </c>
    </row>
    <row r="114" spans="1:13" ht="15.75" x14ac:dyDescent="0.25">
      <c r="A114" s="124" t="s">
        <v>21</v>
      </c>
      <c r="B114" s="125"/>
      <c r="C114" s="7">
        <v>2</v>
      </c>
      <c r="D114" s="18">
        <f>SUM(D112:D113)</f>
        <v>45</v>
      </c>
      <c r="E114" s="12"/>
      <c r="F114" s="12"/>
      <c r="G114" s="43"/>
      <c r="H114" s="40"/>
      <c r="I114" s="39"/>
      <c r="J114" s="8"/>
      <c r="K114" s="13">
        <f>SUM(K112:K113)</f>
        <v>3</v>
      </c>
      <c r="L114" s="13"/>
      <c r="M114" s="27"/>
    </row>
    <row r="115" spans="1:13" ht="45" x14ac:dyDescent="0.25">
      <c r="A115" s="156">
        <v>15</v>
      </c>
      <c r="B115" s="157" t="s">
        <v>49</v>
      </c>
      <c r="C115" s="8" t="s">
        <v>296</v>
      </c>
      <c r="D115" s="17">
        <v>15</v>
      </c>
      <c r="E115" s="29" t="s">
        <v>86</v>
      </c>
      <c r="F115" s="24" t="s">
        <v>104</v>
      </c>
      <c r="G115" s="42">
        <v>3</v>
      </c>
      <c r="H115" s="33" t="s">
        <v>217</v>
      </c>
      <c r="I115" s="39">
        <f t="shared" si="4"/>
        <v>0.18480821917808221</v>
      </c>
      <c r="J115" s="8">
        <f t="shared" si="5"/>
        <v>1.1000000000000001</v>
      </c>
      <c r="K115" s="8">
        <v>1</v>
      </c>
      <c r="L115" s="8">
        <v>1.1000000000000001</v>
      </c>
      <c r="M115" s="25" t="s">
        <v>297</v>
      </c>
    </row>
    <row r="116" spans="1:13" ht="45" x14ac:dyDescent="0.25">
      <c r="A116" s="148"/>
      <c r="B116" s="157"/>
      <c r="C116" s="8" t="s">
        <v>298</v>
      </c>
      <c r="D116" s="17">
        <v>5</v>
      </c>
      <c r="E116" s="29" t="s">
        <v>86</v>
      </c>
      <c r="F116" s="24" t="s">
        <v>104</v>
      </c>
      <c r="G116" s="42">
        <v>3</v>
      </c>
      <c r="H116" s="33" t="s">
        <v>217</v>
      </c>
      <c r="I116" s="39">
        <f t="shared" si="4"/>
        <v>6.1602739726027402E-2</v>
      </c>
      <c r="J116" s="8">
        <f t="shared" si="5"/>
        <v>1.1000000000000001</v>
      </c>
      <c r="K116" s="8">
        <v>1</v>
      </c>
      <c r="L116" s="8">
        <v>1.1000000000000001</v>
      </c>
      <c r="M116" s="25" t="s">
        <v>299</v>
      </c>
    </row>
    <row r="117" spans="1:13" ht="15.75" x14ac:dyDescent="0.25">
      <c r="A117" s="145" t="s">
        <v>21</v>
      </c>
      <c r="B117" s="146"/>
      <c r="C117" s="7">
        <v>2</v>
      </c>
      <c r="D117" s="18">
        <f>SUM(D115:D116)</f>
        <v>20</v>
      </c>
      <c r="E117" s="12"/>
      <c r="F117" s="12"/>
      <c r="G117" s="43"/>
      <c r="H117" s="40"/>
      <c r="I117" s="39">
        <f t="shared" si="4"/>
        <v>0</v>
      </c>
      <c r="J117" s="8"/>
      <c r="K117" s="13">
        <f>SUM(K115:K116)</f>
        <v>2</v>
      </c>
      <c r="L117" s="13"/>
      <c r="M117" s="27"/>
    </row>
    <row r="118" spans="1:13" ht="45" x14ac:dyDescent="0.25">
      <c r="A118" s="126">
        <v>16</v>
      </c>
      <c r="B118" s="137" t="s">
        <v>300</v>
      </c>
      <c r="C118" s="8" t="s">
        <v>301</v>
      </c>
      <c r="D118" s="17">
        <v>15</v>
      </c>
      <c r="E118" s="29" t="s">
        <v>86</v>
      </c>
      <c r="F118" s="24" t="s">
        <v>87</v>
      </c>
      <c r="G118" s="42">
        <v>7</v>
      </c>
      <c r="H118" s="33" t="s">
        <v>88</v>
      </c>
      <c r="I118" s="39">
        <f t="shared" si="4"/>
        <v>0.43121917808219185</v>
      </c>
      <c r="J118" s="8">
        <f t="shared" si="5"/>
        <v>1.5</v>
      </c>
      <c r="K118" s="8">
        <v>2</v>
      </c>
      <c r="L118" s="8">
        <v>0.75</v>
      </c>
      <c r="M118" s="25" t="s">
        <v>302</v>
      </c>
    </row>
    <row r="119" spans="1:13" ht="45" x14ac:dyDescent="0.25">
      <c r="A119" s="126"/>
      <c r="B119" s="137"/>
      <c r="C119" s="8" t="s">
        <v>303</v>
      </c>
      <c r="D119" s="17">
        <v>10</v>
      </c>
      <c r="E119" s="29" t="s">
        <v>86</v>
      </c>
      <c r="F119" s="24" t="s">
        <v>87</v>
      </c>
      <c r="G119" s="42">
        <v>7</v>
      </c>
      <c r="H119" s="33" t="s">
        <v>88</v>
      </c>
      <c r="I119" s="39">
        <f t="shared" si="4"/>
        <v>0.28747945205479453</v>
      </c>
      <c r="J119" s="8">
        <f t="shared" si="5"/>
        <v>1.5</v>
      </c>
      <c r="K119" s="8">
        <v>2</v>
      </c>
      <c r="L119" s="8">
        <v>0.75</v>
      </c>
      <c r="M119" s="25" t="s">
        <v>304</v>
      </c>
    </row>
    <row r="120" spans="1:13" ht="45" x14ac:dyDescent="0.25">
      <c r="A120" s="126"/>
      <c r="B120" s="137"/>
      <c r="C120" s="8" t="s">
        <v>305</v>
      </c>
      <c r="D120" s="17">
        <v>13</v>
      </c>
      <c r="E120" s="29" t="s">
        <v>86</v>
      </c>
      <c r="F120" s="24" t="s">
        <v>104</v>
      </c>
      <c r="G120" s="42">
        <v>3</v>
      </c>
      <c r="H120" s="33" t="s">
        <v>105</v>
      </c>
      <c r="I120" s="39">
        <f t="shared" si="4"/>
        <v>0.16016712328767124</v>
      </c>
      <c r="J120" s="8">
        <f t="shared" si="5"/>
        <v>1.5</v>
      </c>
      <c r="K120" s="8">
        <v>2</v>
      </c>
      <c r="L120" s="8">
        <v>0.75</v>
      </c>
      <c r="M120" s="25" t="s">
        <v>306</v>
      </c>
    </row>
    <row r="121" spans="1:13" ht="45" x14ac:dyDescent="0.25">
      <c r="A121" s="126"/>
      <c r="B121" s="137"/>
      <c r="C121" s="8" t="s">
        <v>307</v>
      </c>
      <c r="D121" s="17">
        <v>22</v>
      </c>
      <c r="E121" s="29" t="s">
        <v>86</v>
      </c>
      <c r="F121" s="24" t="s">
        <v>104</v>
      </c>
      <c r="G121" s="42">
        <v>3</v>
      </c>
      <c r="H121" s="33" t="s">
        <v>105</v>
      </c>
      <c r="I121" s="39">
        <f t="shared" si="4"/>
        <v>0.27105205479452055</v>
      </c>
      <c r="J121" s="8">
        <f t="shared" si="5"/>
        <v>1.5</v>
      </c>
      <c r="K121" s="8">
        <v>2</v>
      </c>
      <c r="L121" s="8">
        <v>0.75</v>
      </c>
      <c r="M121" s="25" t="s">
        <v>308</v>
      </c>
    </row>
    <row r="122" spans="1:13" ht="45" x14ac:dyDescent="0.25">
      <c r="A122" s="126"/>
      <c r="B122" s="137"/>
      <c r="C122" s="8" t="s">
        <v>309</v>
      </c>
      <c r="D122" s="17">
        <v>14</v>
      </c>
      <c r="E122" s="29" t="s">
        <v>86</v>
      </c>
      <c r="F122" s="24" t="s">
        <v>104</v>
      </c>
      <c r="G122" s="42">
        <v>3</v>
      </c>
      <c r="H122" s="33" t="s">
        <v>105</v>
      </c>
      <c r="I122" s="39">
        <f t="shared" si="4"/>
        <v>0.17248767123287673</v>
      </c>
      <c r="J122" s="8">
        <f t="shared" si="5"/>
        <v>1.5</v>
      </c>
      <c r="K122" s="8">
        <v>2</v>
      </c>
      <c r="L122" s="8">
        <v>0.75</v>
      </c>
      <c r="M122" s="25" t="s">
        <v>310</v>
      </c>
    </row>
    <row r="123" spans="1:13" ht="45" x14ac:dyDescent="0.25">
      <c r="A123" s="126"/>
      <c r="B123" s="137"/>
      <c r="C123" s="147" t="s">
        <v>311</v>
      </c>
      <c r="D123" s="159">
        <v>18</v>
      </c>
      <c r="E123" s="147" t="s">
        <v>86</v>
      </c>
      <c r="F123" s="135" t="s">
        <v>87</v>
      </c>
      <c r="G123" s="161">
        <v>7</v>
      </c>
      <c r="H123" s="152" t="s">
        <v>88</v>
      </c>
      <c r="I123" s="154">
        <f t="shared" si="4"/>
        <v>0.51746301369863013</v>
      </c>
      <c r="J123" s="147">
        <f t="shared" si="5"/>
        <v>3</v>
      </c>
      <c r="K123" s="147">
        <v>4</v>
      </c>
      <c r="L123" s="147">
        <v>0.75</v>
      </c>
      <c r="M123" s="25" t="s">
        <v>312</v>
      </c>
    </row>
    <row r="124" spans="1:13" ht="45" x14ac:dyDescent="0.25">
      <c r="A124" s="126"/>
      <c r="B124" s="137"/>
      <c r="C124" s="148"/>
      <c r="D124" s="160"/>
      <c r="E124" s="148"/>
      <c r="F124" s="127"/>
      <c r="G124" s="162"/>
      <c r="H124" s="153"/>
      <c r="I124" s="155"/>
      <c r="J124" s="148"/>
      <c r="K124" s="148"/>
      <c r="L124" s="148"/>
      <c r="M124" s="25" t="s">
        <v>313</v>
      </c>
    </row>
    <row r="125" spans="1:13" ht="45" x14ac:dyDescent="0.25">
      <c r="A125" s="126"/>
      <c r="B125" s="137"/>
      <c r="C125" s="8" t="s">
        <v>314</v>
      </c>
      <c r="D125" s="17">
        <v>13</v>
      </c>
      <c r="E125" s="29" t="s">
        <v>86</v>
      </c>
      <c r="F125" s="24" t="s">
        <v>104</v>
      </c>
      <c r="G125" s="42">
        <v>3</v>
      </c>
      <c r="H125" s="33" t="s">
        <v>105</v>
      </c>
      <c r="I125" s="39">
        <f t="shared" si="4"/>
        <v>0.16016712328767124</v>
      </c>
      <c r="J125" s="8"/>
      <c r="K125" s="8">
        <v>0</v>
      </c>
      <c r="L125" s="28" t="s">
        <v>315</v>
      </c>
      <c r="M125" s="25" t="s">
        <v>316</v>
      </c>
    </row>
    <row r="126" spans="1:13" ht="45" x14ac:dyDescent="0.25">
      <c r="A126" s="126"/>
      <c r="B126" s="137"/>
      <c r="C126" s="8" t="s">
        <v>317</v>
      </c>
      <c r="D126" s="17">
        <v>16</v>
      </c>
      <c r="E126" s="29" t="s">
        <v>86</v>
      </c>
      <c r="F126" s="24" t="s">
        <v>104</v>
      </c>
      <c r="G126" s="42">
        <v>3</v>
      </c>
      <c r="H126" s="33" t="s">
        <v>105</v>
      </c>
      <c r="I126" s="39">
        <f t="shared" si="4"/>
        <v>0.19712876712328767</v>
      </c>
      <c r="J126" s="8">
        <f t="shared" si="5"/>
        <v>1.5</v>
      </c>
      <c r="K126" s="8">
        <v>2</v>
      </c>
      <c r="L126" s="8">
        <v>0.75</v>
      </c>
      <c r="M126" s="25" t="s">
        <v>318</v>
      </c>
    </row>
    <row r="127" spans="1:13" ht="45" x14ac:dyDescent="0.25">
      <c r="A127" s="126"/>
      <c r="B127" s="137"/>
      <c r="C127" s="8" t="s">
        <v>319</v>
      </c>
      <c r="D127" s="17">
        <v>17</v>
      </c>
      <c r="E127" s="29" t="s">
        <v>86</v>
      </c>
      <c r="F127" s="24" t="s">
        <v>87</v>
      </c>
      <c r="G127" s="42">
        <v>14</v>
      </c>
      <c r="H127" s="33" t="s">
        <v>320</v>
      </c>
      <c r="I127" s="39">
        <f t="shared" si="4"/>
        <v>0.97743013698630143</v>
      </c>
      <c r="J127" s="8">
        <f t="shared" si="5"/>
        <v>1.5</v>
      </c>
      <c r="K127" s="8">
        <v>2</v>
      </c>
      <c r="L127" s="8">
        <v>0.75</v>
      </c>
      <c r="M127" s="25" t="s">
        <v>321</v>
      </c>
    </row>
    <row r="128" spans="1:13" ht="45" x14ac:dyDescent="0.25">
      <c r="A128" s="126"/>
      <c r="B128" s="137"/>
      <c r="C128" s="8" t="s">
        <v>322</v>
      </c>
      <c r="D128" s="17">
        <v>22</v>
      </c>
      <c r="E128" s="29" t="s">
        <v>86</v>
      </c>
      <c r="F128" s="24" t="s">
        <v>104</v>
      </c>
      <c r="G128" s="42">
        <v>3</v>
      </c>
      <c r="H128" s="33" t="s">
        <v>105</v>
      </c>
      <c r="I128" s="39">
        <f t="shared" si="4"/>
        <v>0.27105205479452055</v>
      </c>
      <c r="J128" s="8">
        <f t="shared" si="5"/>
        <v>1.5</v>
      </c>
      <c r="K128" s="8">
        <v>2</v>
      </c>
      <c r="L128" s="8">
        <v>0.75</v>
      </c>
      <c r="M128" s="25" t="s">
        <v>323</v>
      </c>
    </row>
    <row r="129" spans="1:13" ht="45" x14ac:dyDescent="0.25">
      <c r="A129" s="126"/>
      <c r="B129" s="137"/>
      <c r="C129" s="8" t="s">
        <v>324</v>
      </c>
      <c r="D129" s="17">
        <v>6</v>
      </c>
      <c r="E129" s="29" t="s">
        <v>86</v>
      </c>
      <c r="F129" s="24" t="s">
        <v>104</v>
      </c>
      <c r="G129" s="42">
        <v>3</v>
      </c>
      <c r="H129" s="33" t="s">
        <v>105</v>
      </c>
      <c r="I129" s="39">
        <f t="shared" si="4"/>
        <v>7.3923287671232879E-2</v>
      </c>
      <c r="J129" s="8">
        <f t="shared" si="5"/>
        <v>1.5</v>
      </c>
      <c r="K129" s="8">
        <v>2</v>
      </c>
      <c r="L129" s="8">
        <v>0.75</v>
      </c>
      <c r="M129" s="25" t="s">
        <v>325</v>
      </c>
    </row>
    <row r="130" spans="1:13" ht="45" x14ac:dyDescent="0.25">
      <c r="A130" s="126"/>
      <c r="B130" s="137"/>
      <c r="C130" s="8" t="s">
        <v>326</v>
      </c>
      <c r="D130" s="17">
        <v>3</v>
      </c>
      <c r="E130" s="29" t="s">
        <v>86</v>
      </c>
      <c r="F130" s="24" t="s">
        <v>104</v>
      </c>
      <c r="G130" s="42">
        <v>3</v>
      </c>
      <c r="H130" s="33" t="s">
        <v>105</v>
      </c>
      <c r="I130" s="39">
        <f t="shared" si="4"/>
        <v>3.696164383561644E-2</v>
      </c>
      <c r="J130" s="8">
        <f t="shared" si="5"/>
        <v>0.75</v>
      </c>
      <c r="K130" s="8">
        <v>1</v>
      </c>
      <c r="L130" s="8">
        <v>0.75</v>
      </c>
      <c r="M130" s="25" t="s">
        <v>327</v>
      </c>
    </row>
    <row r="131" spans="1:13" ht="45" x14ac:dyDescent="0.25">
      <c r="A131" s="126"/>
      <c r="B131" s="137"/>
      <c r="C131" s="8" t="s">
        <v>328</v>
      </c>
      <c r="D131" s="17">
        <v>18</v>
      </c>
      <c r="E131" s="29" t="s">
        <v>86</v>
      </c>
      <c r="F131" s="24" t="s">
        <v>87</v>
      </c>
      <c r="G131" s="42">
        <v>7</v>
      </c>
      <c r="H131" s="33" t="s">
        <v>88</v>
      </c>
      <c r="I131" s="39">
        <f t="shared" si="4"/>
        <v>0.51746301369863013</v>
      </c>
      <c r="J131" s="8">
        <f t="shared" si="5"/>
        <v>1.5</v>
      </c>
      <c r="K131" s="8">
        <v>2</v>
      </c>
      <c r="L131" s="8">
        <v>0.75</v>
      </c>
      <c r="M131" s="25" t="s">
        <v>329</v>
      </c>
    </row>
    <row r="132" spans="1:13" ht="45" x14ac:dyDescent="0.25">
      <c r="A132" s="126"/>
      <c r="B132" s="137"/>
      <c r="C132" s="147" t="s">
        <v>330</v>
      </c>
      <c r="D132" s="159">
        <v>21</v>
      </c>
      <c r="E132" s="147" t="s">
        <v>86</v>
      </c>
      <c r="F132" s="135" t="s">
        <v>104</v>
      </c>
      <c r="G132" s="161">
        <v>3</v>
      </c>
      <c r="H132" s="152" t="s">
        <v>105</v>
      </c>
      <c r="I132" s="154">
        <f>D132*1.499/365*G132</f>
        <v>0.25873150684931512</v>
      </c>
      <c r="J132" s="147">
        <f>K132*L132</f>
        <v>3</v>
      </c>
      <c r="K132" s="147">
        <v>4</v>
      </c>
      <c r="L132" s="147">
        <v>0.75</v>
      </c>
      <c r="M132" s="25" t="s">
        <v>331</v>
      </c>
    </row>
    <row r="133" spans="1:13" ht="45" x14ac:dyDescent="0.25">
      <c r="A133" s="127"/>
      <c r="B133" s="151"/>
      <c r="C133" s="148"/>
      <c r="D133" s="160"/>
      <c r="E133" s="148"/>
      <c r="F133" s="127"/>
      <c r="G133" s="162"/>
      <c r="H133" s="153"/>
      <c r="I133" s="155"/>
      <c r="J133" s="148"/>
      <c r="K133" s="148"/>
      <c r="L133" s="148"/>
      <c r="M133" s="25" t="s">
        <v>332</v>
      </c>
    </row>
    <row r="134" spans="1:13" ht="15.75" x14ac:dyDescent="0.25">
      <c r="A134" s="124" t="s">
        <v>21</v>
      </c>
      <c r="B134" s="125"/>
      <c r="C134" s="14">
        <v>14</v>
      </c>
      <c r="D134" s="18">
        <f>SUM(D118:D132)</f>
        <v>208</v>
      </c>
      <c r="E134" s="12"/>
      <c r="F134" s="12"/>
      <c r="G134" s="43"/>
      <c r="H134" s="40"/>
      <c r="I134" s="39"/>
      <c r="J134" s="8"/>
      <c r="K134" s="13">
        <f>SUM(K118:K132)</f>
        <v>29</v>
      </c>
      <c r="L134" s="13"/>
      <c r="M134" s="27"/>
    </row>
    <row r="135" spans="1:13" ht="45" x14ac:dyDescent="0.25">
      <c r="A135" s="135">
        <v>17</v>
      </c>
      <c r="B135" s="136" t="s">
        <v>50</v>
      </c>
      <c r="C135" s="147" t="s">
        <v>333</v>
      </c>
      <c r="D135" s="159">
        <v>24</v>
      </c>
      <c r="E135" s="147" t="s">
        <v>86</v>
      </c>
      <c r="F135" s="135" t="s">
        <v>87</v>
      </c>
      <c r="G135" s="161">
        <v>7</v>
      </c>
      <c r="H135" s="152" t="s">
        <v>88</v>
      </c>
      <c r="I135" s="154">
        <f t="shared" si="4"/>
        <v>0.6899506849315068</v>
      </c>
      <c r="J135" s="147">
        <f t="shared" si="5"/>
        <v>2.25</v>
      </c>
      <c r="K135" s="147">
        <v>3</v>
      </c>
      <c r="L135" s="147">
        <v>0.75</v>
      </c>
      <c r="M135" s="25" t="s">
        <v>334</v>
      </c>
    </row>
    <row r="136" spans="1:13" ht="45" x14ac:dyDescent="0.25">
      <c r="A136" s="126"/>
      <c r="B136" s="137"/>
      <c r="C136" s="156"/>
      <c r="D136" s="163"/>
      <c r="E136" s="156"/>
      <c r="F136" s="126"/>
      <c r="G136" s="164"/>
      <c r="H136" s="158"/>
      <c r="I136" s="165"/>
      <c r="J136" s="156"/>
      <c r="K136" s="156"/>
      <c r="L136" s="156"/>
      <c r="M136" s="25" t="s">
        <v>335</v>
      </c>
    </row>
    <row r="137" spans="1:13" ht="45" x14ac:dyDescent="0.25">
      <c r="A137" s="126"/>
      <c r="B137" s="137"/>
      <c r="C137" s="148"/>
      <c r="D137" s="160"/>
      <c r="E137" s="148"/>
      <c r="F137" s="127"/>
      <c r="G137" s="162"/>
      <c r="H137" s="153"/>
      <c r="I137" s="155"/>
      <c r="J137" s="148"/>
      <c r="K137" s="148"/>
      <c r="L137" s="148"/>
      <c r="M137" s="25" t="s">
        <v>336</v>
      </c>
    </row>
    <row r="138" spans="1:13" ht="45" x14ac:dyDescent="0.25">
      <c r="A138" s="126"/>
      <c r="B138" s="137"/>
      <c r="C138" s="8" t="s">
        <v>337</v>
      </c>
      <c r="D138" s="17">
        <v>14</v>
      </c>
      <c r="E138" s="29" t="s">
        <v>86</v>
      </c>
      <c r="F138" s="24" t="s">
        <v>87</v>
      </c>
      <c r="G138" s="38">
        <v>7</v>
      </c>
      <c r="H138" s="33" t="s">
        <v>88</v>
      </c>
      <c r="I138" s="39">
        <f t="shared" ref="I138" si="10">D138*1.499/365*G138</f>
        <v>0.40247123287671233</v>
      </c>
      <c r="J138" s="8">
        <f t="shared" ref="J138" si="11">K138*L138</f>
        <v>0.75</v>
      </c>
      <c r="K138" s="8">
        <v>1</v>
      </c>
      <c r="L138" s="8">
        <v>0.75</v>
      </c>
      <c r="M138" s="25" t="s">
        <v>338</v>
      </c>
    </row>
    <row r="139" spans="1:13" ht="45" x14ac:dyDescent="0.25">
      <c r="A139" s="126"/>
      <c r="B139" s="137"/>
      <c r="C139" s="8" t="s">
        <v>52</v>
      </c>
      <c r="D139" s="17">
        <v>15</v>
      </c>
      <c r="E139" s="29" t="s">
        <v>86</v>
      </c>
      <c r="F139" s="24" t="s">
        <v>87</v>
      </c>
      <c r="G139" s="38">
        <v>7</v>
      </c>
      <c r="H139" s="33" t="s">
        <v>88</v>
      </c>
      <c r="I139" s="39">
        <f t="shared" si="4"/>
        <v>0.43121917808219185</v>
      </c>
      <c r="J139" s="8">
        <f t="shared" si="5"/>
        <v>1.5</v>
      </c>
      <c r="K139" s="8">
        <v>2</v>
      </c>
      <c r="L139" s="8">
        <v>0.75</v>
      </c>
      <c r="M139" s="25" t="s">
        <v>339</v>
      </c>
    </row>
    <row r="140" spans="1:13" ht="45" x14ac:dyDescent="0.25">
      <c r="A140" s="126"/>
      <c r="B140" s="137"/>
      <c r="C140" s="8" t="s">
        <v>340</v>
      </c>
      <c r="D140" s="17">
        <v>27</v>
      </c>
      <c r="E140" s="29" t="s">
        <v>86</v>
      </c>
      <c r="F140" s="24" t="s">
        <v>87</v>
      </c>
      <c r="G140" s="42">
        <v>7</v>
      </c>
      <c r="H140" s="33" t="s">
        <v>88</v>
      </c>
      <c r="I140" s="39">
        <f t="shared" si="4"/>
        <v>0.77619452054794535</v>
      </c>
      <c r="J140" s="8">
        <f t="shared" si="5"/>
        <v>0.75</v>
      </c>
      <c r="K140" s="8">
        <v>1</v>
      </c>
      <c r="L140" s="8">
        <v>0.75</v>
      </c>
      <c r="M140" s="25" t="s">
        <v>341</v>
      </c>
    </row>
    <row r="141" spans="1:13" ht="45" x14ac:dyDescent="0.25">
      <c r="A141" s="126"/>
      <c r="B141" s="137"/>
      <c r="C141" s="8" t="s">
        <v>342</v>
      </c>
      <c r="D141" s="17">
        <v>14</v>
      </c>
      <c r="E141" s="29" t="s">
        <v>86</v>
      </c>
      <c r="F141" s="24" t="s">
        <v>87</v>
      </c>
      <c r="G141" s="42">
        <v>7</v>
      </c>
      <c r="H141" s="33" t="s">
        <v>88</v>
      </c>
      <c r="I141" s="39">
        <f t="shared" si="4"/>
        <v>0.40247123287671233</v>
      </c>
      <c r="J141" s="8">
        <f t="shared" si="5"/>
        <v>0.75</v>
      </c>
      <c r="K141" s="8">
        <v>1</v>
      </c>
      <c r="L141" s="8">
        <v>0.75</v>
      </c>
      <c r="M141" s="25" t="s">
        <v>343</v>
      </c>
    </row>
    <row r="142" spans="1:13" ht="45" x14ac:dyDescent="0.25">
      <c r="A142" s="126"/>
      <c r="B142" s="137"/>
      <c r="C142" s="8" t="s">
        <v>344</v>
      </c>
      <c r="D142" s="17">
        <v>20</v>
      </c>
      <c r="E142" s="29" t="s">
        <v>86</v>
      </c>
      <c r="F142" s="24" t="s">
        <v>87</v>
      </c>
      <c r="G142" s="42">
        <v>7</v>
      </c>
      <c r="H142" s="33" t="s">
        <v>88</v>
      </c>
      <c r="I142" s="39">
        <f t="shared" si="4"/>
        <v>0.57495890410958905</v>
      </c>
      <c r="J142" s="8">
        <f t="shared" si="5"/>
        <v>0.75</v>
      </c>
      <c r="K142" s="8">
        <v>1</v>
      </c>
      <c r="L142" s="8">
        <v>0.75</v>
      </c>
      <c r="M142" s="25" t="s">
        <v>345</v>
      </c>
    </row>
    <row r="143" spans="1:13" ht="45" x14ac:dyDescent="0.25">
      <c r="A143" s="126"/>
      <c r="B143" s="137"/>
      <c r="C143" s="8" t="s">
        <v>51</v>
      </c>
      <c r="D143" s="17">
        <v>10</v>
      </c>
      <c r="E143" s="29" t="s">
        <v>86</v>
      </c>
      <c r="F143" s="24" t="s">
        <v>87</v>
      </c>
      <c r="G143" s="42">
        <v>7</v>
      </c>
      <c r="H143" s="33" t="s">
        <v>88</v>
      </c>
      <c r="I143" s="39">
        <f t="shared" si="4"/>
        <v>0.28747945205479453</v>
      </c>
      <c r="J143" s="8">
        <f t="shared" si="5"/>
        <v>0.75</v>
      </c>
      <c r="K143" s="8">
        <v>1</v>
      </c>
      <c r="L143" s="8">
        <v>0.75</v>
      </c>
      <c r="M143" s="25" t="s">
        <v>346</v>
      </c>
    </row>
    <row r="144" spans="1:13" ht="45" x14ac:dyDescent="0.25">
      <c r="A144" s="126"/>
      <c r="B144" s="137"/>
      <c r="C144" s="8" t="s">
        <v>56</v>
      </c>
      <c r="D144" s="17">
        <v>10</v>
      </c>
      <c r="E144" s="29" t="s">
        <v>86</v>
      </c>
      <c r="F144" s="24" t="s">
        <v>87</v>
      </c>
      <c r="G144" s="42">
        <v>7</v>
      </c>
      <c r="H144" s="33" t="s">
        <v>88</v>
      </c>
      <c r="I144" s="39">
        <f t="shared" si="4"/>
        <v>0.28747945205479453</v>
      </c>
      <c r="J144" s="8">
        <f t="shared" si="5"/>
        <v>0.75</v>
      </c>
      <c r="K144" s="8">
        <v>1</v>
      </c>
      <c r="L144" s="8">
        <v>0.75</v>
      </c>
      <c r="M144" s="25" t="s">
        <v>347</v>
      </c>
    </row>
    <row r="145" spans="1:13" ht="45" x14ac:dyDescent="0.25">
      <c r="A145" s="126"/>
      <c r="B145" s="137"/>
      <c r="C145" s="147" t="s">
        <v>53</v>
      </c>
      <c r="D145" s="159">
        <v>22</v>
      </c>
      <c r="E145" s="147" t="s">
        <v>86</v>
      </c>
      <c r="F145" s="135" t="s">
        <v>87</v>
      </c>
      <c r="G145" s="161">
        <v>7</v>
      </c>
      <c r="H145" s="152" t="s">
        <v>88</v>
      </c>
      <c r="I145" s="154">
        <f t="shared" si="4"/>
        <v>0.63245479452054798</v>
      </c>
      <c r="J145" s="147">
        <f t="shared" si="5"/>
        <v>1.5</v>
      </c>
      <c r="K145" s="147">
        <v>2</v>
      </c>
      <c r="L145" s="147">
        <v>0.75</v>
      </c>
      <c r="M145" s="25" t="s">
        <v>348</v>
      </c>
    </row>
    <row r="146" spans="1:13" ht="45" x14ac:dyDescent="0.25">
      <c r="A146" s="126"/>
      <c r="B146" s="137"/>
      <c r="C146" s="148"/>
      <c r="D146" s="160"/>
      <c r="E146" s="148"/>
      <c r="F146" s="127"/>
      <c r="G146" s="162"/>
      <c r="H146" s="153"/>
      <c r="I146" s="155"/>
      <c r="J146" s="148"/>
      <c r="K146" s="148"/>
      <c r="L146" s="148"/>
      <c r="M146" s="25" t="s">
        <v>349</v>
      </c>
    </row>
    <row r="147" spans="1:13" ht="45" x14ac:dyDescent="0.25">
      <c r="A147" s="126"/>
      <c r="B147" s="137"/>
      <c r="C147" s="147" t="s">
        <v>350</v>
      </c>
      <c r="D147" s="159">
        <v>16</v>
      </c>
      <c r="E147" s="147" t="s">
        <v>86</v>
      </c>
      <c r="F147" s="135" t="s">
        <v>104</v>
      </c>
      <c r="G147" s="136">
        <v>3</v>
      </c>
      <c r="H147" s="152" t="s">
        <v>105</v>
      </c>
      <c r="I147" s="154">
        <f t="shared" si="4"/>
        <v>0.19712876712328767</v>
      </c>
      <c r="J147" s="147">
        <f t="shared" si="5"/>
        <v>1.5</v>
      </c>
      <c r="K147" s="147">
        <v>2</v>
      </c>
      <c r="L147" s="147">
        <v>0.75</v>
      </c>
      <c r="M147" s="25" t="s">
        <v>351</v>
      </c>
    </row>
    <row r="148" spans="1:13" ht="45" x14ac:dyDescent="0.25">
      <c r="A148" s="126"/>
      <c r="B148" s="137"/>
      <c r="C148" s="148"/>
      <c r="D148" s="160"/>
      <c r="E148" s="148"/>
      <c r="F148" s="127"/>
      <c r="G148" s="151"/>
      <c r="H148" s="153"/>
      <c r="I148" s="155"/>
      <c r="J148" s="148"/>
      <c r="K148" s="148"/>
      <c r="L148" s="148"/>
      <c r="M148" s="25" t="s">
        <v>352</v>
      </c>
    </row>
    <row r="149" spans="1:13" ht="45" x14ac:dyDescent="0.25">
      <c r="A149" s="126"/>
      <c r="B149" s="137"/>
      <c r="C149" s="8" t="s">
        <v>353</v>
      </c>
      <c r="D149" s="17">
        <v>0</v>
      </c>
      <c r="E149" s="29" t="s">
        <v>86</v>
      </c>
      <c r="F149" s="24" t="s">
        <v>87</v>
      </c>
      <c r="G149" s="42">
        <v>7</v>
      </c>
      <c r="H149" s="33" t="s">
        <v>88</v>
      </c>
      <c r="I149" s="39">
        <f t="shared" si="4"/>
        <v>0</v>
      </c>
      <c r="J149" s="8">
        <f t="shared" si="5"/>
        <v>0.75</v>
      </c>
      <c r="K149" s="8">
        <v>1</v>
      </c>
      <c r="L149" s="8">
        <v>0.75</v>
      </c>
      <c r="M149" s="25" t="s">
        <v>354</v>
      </c>
    </row>
    <row r="150" spans="1:13" ht="45" x14ac:dyDescent="0.25">
      <c r="A150" s="126"/>
      <c r="B150" s="137"/>
      <c r="C150" s="8" t="s">
        <v>355</v>
      </c>
      <c r="D150" s="17">
        <v>7</v>
      </c>
      <c r="E150" s="29" t="s">
        <v>86</v>
      </c>
      <c r="F150" s="24" t="s">
        <v>87</v>
      </c>
      <c r="G150" s="38">
        <v>7</v>
      </c>
      <c r="H150" s="33" t="s">
        <v>88</v>
      </c>
      <c r="I150" s="39">
        <f t="shared" si="4"/>
        <v>0.20123561643835616</v>
      </c>
      <c r="J150" s="8">
        <f t="shared" si="5"/>
        <v>0.75</v>
      </c>
      <c r="K150" s="8">
        <v>1</v>
      </c>
      <c r="L150" s="8">
        <v>0.75</v>
      </c>
      <c r="M150" s="25" t="s">
        <v>356</v>
      </c>
    </row>
    <row r="151" spans="1:13" ht="45" x14ac:dyDescent="0.25">
      <c r="A151" s="126"/>
      <c r="B151" s="137"/>
      <c r="C151" s="147" t="s">
        <v>357</v>
      </c>
      <c r="D151" s="159">
        <v>29</v>
      </c>
      <c r="E151" s="147" t="s">
        <v>86</v>
      </c>
      <c r="F151" s="135" t="s">
        <v>104</v>
      </c>
      <c r="G151" s="136">
        <v>3</v>
      </c>
      <c r="H151" s="152" t="s">
        <v>105</v>
      </c>
      <c r="I151" s="154">
        <f t="shared" si="4"/>
        <v>0.35729589041095894</v>
      </c>
      <c r="J151" s="147">
        <f t="shared" si="5"/>
        <v>1.5</v>
      </c>
      <c r="K151" s="147">
        <v>2</v>
      </c>
      <c r="L151" s="147">
        <v>0.75</v>
      </c>
      <c r="M151" s="25" t="s">
        <v>358</v>
      </c>
    </row>
    <row r="152" spans="1:13" ht="45" x14ac:dyDescent="0.25">
      <c r="A152" s="126"/>
      <c r="B152" s="137"/>
      <c r="C152" s="148"/>
      <c r="D152" s="160"/>
      <c r="E152" s="148"/>
      <c r="F152" s="127"/>
      <c r="G152" s="151"/>
      <c r="H152" s="153"/>
      <c r="I152" s="155"/>
      <c r="J152" s="148"/>
      <c r="K152" s="148"/>
      <c r="L152" s="148"/>
      <c r="M152" s="25" t="s">
        <v>359</v>
      </c>
    </row>
    <row r="153" spans="1:13" ht="45" x14ac:dyDescent="0.25">
      <c r="A153" s="126"/>
      <c r="B153" s="137"/>
      <c r="C153" s="8" t="s">
        <v>360</v>
      </c>
      <c r="D153" s="17">
        <v>5</v>
      </c>
      <c r="E153" s="29" t="s">
        <v>86</v>
      </c>
      <c r="F153" s="24" t="s">
        <v>87</v>
      </c>
      <c r="G153" s="42">
        <v>7</v>
      </c>
      <c r="H153" s="33" t="s">
        <v>88</v>
      </c>
      <c r="I153" s="39">
        <f t="shared" si="4"/>
        <v>0.14373972602739726</v>
      </c>
      <c r="J153" s="8">
        <f t="shared" si="5"/>
        <v>0.75</v>
      </c>
      <c r="K153" s="8">
        <v>1</v>
      </c>
      <c r="L153" s="8">
        <v>0.75</v>
      </c>
      <c r="M153" s="25" t="s">
        <v>361</v>
      </c>
    </row>
    <row r="154" spans="1:13" ht="45" x14ac:dyDescent="0.25">
      <c r="A154" s="126"/>
      <c r="B154" s="137"/>
      <c r="C154" s="8" t="s">
        <v>362</v>
      </c>
      <c r="D154" s="17">
        <v>12</v>
      </c>
      <c r="E154" s="29" t="s">
        <v>86</v>
      </c>
      <c r="F154" s="24" t="s">
        <v>104</v>
      </c>
      <c r="G154" s="38">
        <v>3</v>
      </c>
      <c r="H154" s="33" t="s">
        <v>105</v>
      </c>
      <c r="I154" s="39">
        <f t="shared" ref="I154:I217" si="12">D154*1.499/365*G154</f>
        <v>0.14784657534246576</v>
      </c>
      <c r="J154" s="8">
        <f t="shared" ref="J154:J217" si="13">K154*L154</f>
        <v>0.75</v>
      </c>
      <c r="K154" s="8">
        <v>1</v>
      </c>
      <c r="L154" s="8">
        <v>0.75</v>
      </c>
      <c r="M154" s="25" t="s">
        <v>363</v>
      </c>
    </row>
    <row r="155" spans="1:13" ht="45" x14ac:dyDescent="0.25">
      <c r="A155" s="126"/>
      <c r="B155" s="137"/>
      <c r="C155" s="8" t="s">
        <v>364</v>
      </c>
      <c r="D155" s="17">
        <v>6</v>
      </c>
      <c r="E155" s="29" t="s">
        <v>86</v>
      </c>
      <c r="F155" s="24" t="s">
        <v>87</v>
      </c>
      <c r="G155" s="42">
        <v>7</v>
      </c>
      <c r="H155" s="33" t="s">
        <v>88</v>
      </c>
      <c r="I155" s="39">
        <f t="shared" si="12"/>
        <v>0.1724876712328767</v>
      </c>
      <c r="J155" s="8">
        <f t="shared" si="13"/>
        <v>0.75</v>
      </c>
      <c r="K155" s="8">
        <v>1</v>
      </c>
      <c r="L155" s="8">
        <v>0.75</v>
      </c>
      <c r="M155" s="25" t="s">
        <v>365</v>
      </c>
    </row>
    <row r="156" spans="1:13" ht="45" x14ac:dyDescent="0.25">
      <c r="A156" s="126"/>
      <c r="B156" s="137"/>
      <c r="C156" s="8" t="s">
        <v>54</v>
      </c>
      <c r="D156" s="17">
        <v>18</v>
      </c>
      <c r="E156" s="29" t="s">
        <v>86</v>
      </c>
      <c r="F156" s="24" t="s">
        <v>87</v>
      </c>
      <c r="G156" s="42">
        <v>7</v>
      </c>
      <c r="H156" s="33" t="s">
        <v>88</v>
      </c>
      <c r="I156" s="39">
        <f t="shared" si="12"/>
        <v>0.51746301369863013</v>
      </c>
      <c r="J156" s="8">
        <f t="shared" si="13"/>
        <v>0.75</v>
      </c>
      <c r="K156" s="8">
        <v>1</v>
      </c>
      <c r="L156" s="8">
        <v>0.75</v>
      </c>
      <c r="M156" s="25" t="s">
        <v>366</v>
      </c>
    </row>
    <row r="157" spans="1:13" ht="45" x14ac:dyDescent="0.25">
      <c r="A157" s="126"/>
      <c r="B157" s="137"/>
      <c r="C157" s="8" t="s">
        <v>367</v>
      </c>
      <c r="D157" s="17">
        <v>25</v>
      </c>
      <c r="E157" s="29" t="s">
        <v>86</v>
      </c>
      <c r="F157" s="24" t="s">
        <v>87</v>
      </c>
      <c r="G157" s="42">
        <v>7</v>
      </c>
      <c r="H157" s="33" t="s">
        <v>88</v>
      </c>
      <c r="I157" s="39">
        <f t="shared" si="12"/>
        <v>0.71869863013698632</v>
      </c>
      <c r="J157" s="8">
        <f t="shared" si="13"/>
        <v>0.75</v>
      </c>
      <c r="K157" s="8">
        <v>1</v>
      </c>
      <c r="L157" s="8">
        <v>0.75</v>
      </c>
      <c r="M157" s="25" t="s">
        <v>368</v>
      </c>
    </row>
    <row r="158" spans="1:13" ht="45" x14ac:dyDescent="0.25">
      <c r="A158" s="126"/>
      <c r="B158" s="137"/>
      <c r="C158" s="8" t="s">
        <v>55</v>
      </c>
      <c r="D158" s="17">
        <v>2</v>
      </c>
      <c r="E158" s="29" t="s">
        <v>86</v>
      </c>
      <c r="F158" s="24" t="s">
        <v>87</v>
      </c>
      <c r="G158" s="42">
        <v>7</v>
      </c>
      <c r="H158" s="33" t="s">
        <v>88</v>
      </c>
      <c r="I158" s="39">
        <f t="shared" si="12"/>
        <v>5.74958904109589E-2</v>
      </c>
      <c r="J158" s="8">
        <f t="shared" si="13"/>
        <v>0.75</v>
      </c>
      <c r="K158" s="8">
        <v>1</v>
      </c>
      <c r="L158" s="8">
        <v>0.75</v>
      </c>
      <c r="M158" s="25" t="s">
        <v>369</v>
      </c>
    </row>
    <row r="159" spans="1:13" ht="45" x14ac:dyDescent="0.25">
      <c r="A159" s="126"/>
      <c r="B159" s="137"/>
      <c r="C159" s="8" t="s">
        <v>370</v>
      </c>
      <c r="D159" s="17">
        <v>6</v>
      </c>
      <c r="E159" s="29" t="s">
        <v>86</v>
      </c>
      <c r="F159" s="24" t="s">
        <v>87</v>
      </c>
      <c r="G159" s="42">
        <v>7</v>
      </c>
      <c r="H159" s="33" t="s">
        <v>88</v>
      </c>
      <c r="I159" s="39">
        <f t="shared" si="12"/>
        <v>0.1724876712328767</v>
      </c>
      <c r="J159" s="8">
        <f t="shared" si="13"/>
        <v>0.75</v>
      </c>
      <c r="K159" s="8">
        <v>1</v>
      </c>
      <c r="L159" s="8">
        <v>0.75</v>
      </c>
      <c r="M159" s="25" t="s">
        <v>371</v>
      </c>
    </row>
    <row r="160" spans="1:13" ht="45" x14ac:dyDescent="0.25">
      <c r="A160" s="127"/>
      <c r="B160" s="151"/>
      <c r="C160" s="8" t="s">
        <v>372</v>
      </c>
      <c r="D160" s="17">
        <v>17</v>
      </c>
      <c r="E160" s="29" t="s">
        <v>86</v>
      </c>
      <c r="F160" s="24" t="s">
        <v>87</v>
      </c>
      <c r="G160" s="42">
        <v>7</v>
      </c>
      <c r="H160" s="33" t="s">
        <v>88</v>
      </c>
      <c r="I160" s="39">
        <f t="shared" si="12"/>
        <v>0.48871506849315072</v>
      </c>
      <c r="J160" s="8">
        <f t="shared" si="13"/>
        <v>0.75</v>
      </c>
      <c r="K160" s="8">
        <v>1</v>
      </c>
      <c r="L160" s="8">
        <v>0.75</v>
      </c>
      <c r="M160" s="25" t="s">
        <v>373</v>
      </c>
    </row>
    <row r="161" spans="1:13" ht="15.75" x14ac:dyDescent="0.25">
      <c r="A161" s="124" t="s">
        <v>21</v>
      </c>
      <c r="B161" s="125"/>
      <c r="C161" s="7">
        <v>21</v>
      </c>
      <c r="D161" s="18">
        <f>SUM(D135:D160)</f>
        <v>299</v>
      </c>
      <c r="E161" s="12"/>
      <c r="F161" s="12"/>
      <c r="G161" s="43"/>
      <c r="H161" s="40"/>
      <c r="I161" s="39"/>
      <c r="J161" s="8"/>
      <c r="K161" s="13">
        <f>SUM(K135:K160)</f>
        <v>27</v>
      </c>
      <c r="L161" s="13"/>
      <c r="M161" s="27"/>
    </row>
    <row r="162" spans="1:13" ht="45" x14ac:dyDescent="0.25">
      <c r="A162" s="126">
        <v>18</v>
      </c>
      <c r="B162" s="137" t="s">
        <v>374</v>
      </c>
      <c r="C162" s="147" t="s">
        <v>375</v>
      </c>
      <c r="D162" s="159">
        <v>20</v>
      </c>
      <c r="E162" s="147" t="s">
        <v>86</v>
      </c>
      <c r="F162" s="135" t="s">
        <v>87</v>
      </c>
      <c r="G162" s="161">
        <v>7</v>
      </c>
      <c r="H162" s="152" t="s">
        <v>88</v>
      </c>
      <c r="I162" s="154">
        <f>D162*1.499/365*G162</f>
        <v>0.57495890410958905</v>
      </c>
      <c r="J162" s="147">
        <f>K162*L162</f>
        <v>2.25</v>
      </c>
      <c r="K162" s="147">
        <v>3</v>
      </c>
      <c r="L162" s="147">
        <v>0.75</v>
      </c>
      <c r="M162" s="25" t="s">
        <v>376</v>
      </c>
    </row>
    <row r="163" spans="1:13" ht="45" x14ac:dyDescent="0.25">
      <c r="A163" s="127"/>
      <c r="B163" s="151"/>
      <c r="C163" s="148"/>
      <c r="D163" s="160"/>
      <c r="E163" s="148"/>
      <c r="F163" s="127"/>
      <c r="G163" s="162"/>
      <c r="H163" s="153"/>
      <c r="I163" s="155"/>
      <c r="J163" s="148"/>
      <c r="K163" s="148"/>
      <c r="L163" s="148"/>
      <c r="M163" s="25" t="s">
        <v>377</v>
      </c>
    </row>
    <row r="164" spans="1:13" ht="15.75" x14ac:dyDescent="0.25">
      <c r="A164" s="124" t="s">
        <v>21</v>
      </c>
      <c r="B164" s="125"/>
      <c r="C164" s="7">
        <v>1</v>
      </c>
      <c r="D164" s="11">
        <f>SUM(D162:D162)</f>
        <v>20</v>
      </c>
      <c r="E164" s="34"/>
      <c r="F164" s="34"/>
      <c r="G164" s="44"/>
      <c r="H164" s="45"/>
      <c r="I164" s="39"/>
      <c r="J164" s="8"/>
      <c r="K164" s="13">
        <f>SUM(K162:K162)</f>
        <v>3</v>
      </c>
      <c r="L164" s="13"/>
      <c r="M164" s="27"/>
    </row>
    <row r="165" spans="1:13" ht="47.25" x14ac:dyDescent="0.25">
      <c r="A165" s="96">
        <v>19</v>
      </c>
      <c r="B165" s="166" t="s">
        <v>10</v>
      </c>
      <c r="C165" s="95" t="s">
        <v>378</v>
      </c>
      <c r="D165" s="159">
        <v>22</v>
      </c>
      <c r="E165" s="95" t="s">
        <v>379</v>
      </c>
      <c r="F165" s="24" t="s">
        <v>380</v>
      </c>
      <c r="G165" s="46">
        <v>7</v>
      </c>
      <c r="H165" s="47" t="s">
        <v>88</v>
      </c>
      <c r="I165" s="39">
        <f t="shared" si="12"/>
        <v>0.63245479452054798</v>
      </c>
      <c r="J165" s="8">
        <f t="shared" si="13"/>
        <v>1.1000000000000001</v>
      </c>
      <c r="K165" s="19">
        <v>1</v>
      </c>
      <c r="L165" s="19">
        <v>1.1000000000000001</v>
      </c>
      <c r="M165" s="25" t="s">
        <v>381</v>
      </c>
    </row>
    <row r="166" spans="1:13" ht="45" x14ac:dyDescent="0.25">
      <c r="A166" s="96"/>
      <c r="B166" s="166"/>
      <c r="C166" s="100"/>
      <c r="D166" s="160"/>
      <c r="E166" s="100"/>
      <c r="F166" s="24" t="s">
        <v>104</v>
      </c>
      <c r="G166" s="46">
        <v>3</v>
      </c>
      <c r="H166" s="47" t="s">
        <v>105</v>
      </c>
      <c r="I166" s="39">
        <f>22*1.499/365*G166</f>
        <v>0.27105205479452055</v>
      </c>
      <c r="J166" s="8">
        <f t="shared" si="13"/>
        <v>1.1000000000000001</v>
      </c>
      <c r="K166" s="19">
        <v>1</v>
      </c>
      <c r="L166" s="19">
        <v>1.1000000000000001</v>
      </c>
      <c r="M166" s="25" t="s">
        <v>381</v>
      </c>
    </row>
    <row r="167" spans="1:13" ht="45" x14ac:dyDescent="0.25">
      <c r="A167" s="96"/>
      <c r="B167" s="166"/>
      <c r="C167" s="19" t="s">
        <v>382</v>
      </c>
      <c r="D167" s="17">
        <v>11</v>
      </c>
      <c r="E167" s="35" t="s">
        <v>379</v>
      </c>
      <c r="F167" s="24" t="s">
        <v>104</v>
      </c>
      <c r="G167" s="42">
        <v>3</v>
      </c>
      <c r="H167" s="47" t="s">
        <v>105</v>
      </c>
      <c r="I167" s="39">
        <f t="shared" si="12"/>
        <v>0.13552602739726027</v>
      </c>
      <c r="J167" s="8">
        <f t="shared" si="13"/>
        <v>1.1000000000000001</v>
      </c>
      <c r="K167" s="19">
        <v>1</v>
      </c>
      <c r="L167" s="19">
        <v>1.1000000000000001</v>
      </c>
      <c r="M167" s="25" t="s">
        <v>383</v>
      </c>
    </row>
    <row r="168" spans="1:13" ht="45" x14ac:dyDescent="0.25">
      <c r="A168" s="100"/>
      <c r="B168" s="167"/>
      <c r="C168" s="19" t="s">
        <v>384</v>
      </c>
      <c r="D168" s="17">
        <v>24</v>
      </c>
      <c r="E168" s="35" t="s">
        <v>379</v>
      </c>
      <c r="F168" s="24" t="s">
        <v>104</v>
      </c>
      <c r="G168" s="42">
        <v>3</v>
      </c>
      <c r="H168" s="47" t="s">
        <v>105</v>
      </c>
      <c r="I168" s="39">
        <f t="shared" si="12"/>
        <v>0.29569315068493152</v>
      </c>
      <c r="J168" s="8">
        <f t="shared" si="13"/>
        <v>1.1000000000000001</v>
      </c>
      <c r="K168" s="19">
        <v>1</v>
      </c>
      <c r="L168" s="19">
        <v>1.1000000000000001</v>
      </c>
      <c r="M168" s="25" t="s">
        <v>385</v>
      </c>
    </row>
    <row r="169" spans="1:13" ht="15.75" x14ac:dyDescent="0.25">
      <c r="A169" s="110" t="s">
        <v>21</v>
      </c>
      <c r="B169" s="117"/>
      <c r="C169" s="21">
        <v>3</v>
      </c>
      <c r="D169" s="18">
        <f>SUM(D165:D168)</f>
        <v>57</v>
      </c>
      <c r="E169" s="36"/>
      <c r="F169" s="36"/>
      <c r="G169" s="48"/>
      <c r="H169" s="49"/>
      <c r="I169" s="39"/>
      <c r="J169" s="8"/>
      <c r="K169" s="21">
        <v>21</v>
      </c>
      <c r="L169" s="21"/>
      <c r="M169" s="27"/>
    </row>
    <row r="170" spans="1:13" ht="45" x14ac:dyDescent="0.25">
      <c r="A170" s="126">
        <v>20</v>
      </c>
      <c r="B170" s="137" t="s">
        <v>11</v>
      </c>
      <c r="C170" s="8" t="s">
        <v>386</v>
      </c>
      <c r="D170" s="17">
        <v>18</v>
      </c>
      <c r="E170" s="29" t="s">
        <v>86</v>
      </c>
      <c r="F170" s="24" t="s">
        <v>104</v>
      </c>
      <c r="G170" s="42">
        <v>2</v>
      </c>
      <c r="H170" s="33" t="s">
        <v>283</v>
      </c>
      <c r="I170" s="39">
        <f t="shared" si="12"/>
        <v>0.14784657534246576</v>
      </c>
      <c r="J170" s="8">
        <f t="shared" si="13"/>
        <v>0.75</v>
      </c>
      <c r="K170" s="8">
        <v>1</v>
      </c>
      <c r="L170" s="8">
        <v>0.75</v>
      </c>
      <c r="M170" s="25" t="s">
        <v>387</v>
      </c>
    </row>
    <row r="171" spans="1:13" ht="45" x14ac:dyDescent="0.25">
      <c r="A171" s="126"/>
      <c r="B171" s="137"/>
      <c r="C171" s="8" t="s">
        <v>388</v>
      </c>
      <c r="D171" s="17">
        <v>19</v>
      </c>
      <c r="E171" s="29" t="s">
        <v>86</v>
      </c>
      <c r="F171" s="24" t="s">
        <v>87</v>
      </c>
      <c r="G171" s="42">
        <v>7</v>
      </c>
      <c r="H171" s="33" t="s">
        <v>88</v>
      </c>
      <c r="I171" s="39">
        <f t="shared" si="12"/>
        <v>0.54621095890410964</v>
      </c>
      <c r="J171" s="8">
        <f t="shared" si="13"/>
        <v>1.1000000000000001</v>
      </c>
      <c r="K171" s="8">
        <v>1</v>
      </c>
      <c r="L171" s="8">
        <v>1.1000000000000001</v>
      </c>
      <c r="M171" s="25" t="s">
        <v>389</v>
      </c>
    </row>
    <row r="172" spans="1:13" ht="45" x14ac:dyDescent="0.25">
      <c r="A172" s="126"/>
      <c r="B172" s="137"/>
      <c r="C172" s="8" t="s">
        <v>58</v>
      </c>
      <c r="D172" s="17">
        <v>18</v>
      </c>
      <c r="E172" s="29" t="s">
        <v>86</v>
      </c>
      <c r="F172" s="24" t="s">
        <v>87</v>
      </c>
      <c r="G172" s="42">
        <v>7</v>
      </c>
      <c r="H172" s="33" t="s">
        <v>88</v>
      </c>
      <c r="I172" s="39">
        <f t="shared" si="12"/>
        <v>0.51746301369863013</v>
      </c>
      <c r="J172" s="8">
        <f t="shared" si="13"/>
        <v>0.75</v>
      </c>
      <c r="K172" s="8">
        <v>1</v>
      </c>
      <c r="L172" s="8">
        <v>0.75</v>
      </c>
      <c r="M172" s="25" t="s">
        <v>390</v>
      </c>
    </row>
    <row r="173" spans="1:13" ht="45" x14ac:dyDescent="0.25">
      <c r="A173" s="126"/>
      <c r="B173" s="137"/>
      <c r="C173" s="8" t="s">
        <v>391</v>
      </c>
      <c r="D173" s="17">
        <v>28</v>
      </c>
      <c r="E173" s="29" t="s">
        <v>86</v>
      </c>
      <c r="F173" s="24" t="s">
        <v>87</v>
      </c>
      <c r="G173" s="42">
        <v>7</v>
      </c>
      <c r="H173" s="33" t="s">
        <v>88</v>
      </c>
      <c r="I173" s="39">
        <f t="shared" si="12"/>
        <v>0.80494246575342465</v>
      </c>
      <c r="J173" s="8">
        <f t="shared" si="13"/>
        <v>1.1000000000000001</v>
      </c>
      <c r="K173" s="8">
        <v>1</v>
      </c>
      <c r="L173" s="8">
        <v>1.1000000000000001</v>
      </c>
      <c r="M173" s="25" t="s">
        <v>392</v>
      </c>
    </row>
    <row r="174" spans="1:13" ht="45" x14ac:dyDescent="0.25">
      <c r="A174" s="126"/>
      <c r="B174" s="137"/>
      <c r="C174" s="8" t="s">
        <v>393</v>
      </c>
      <c r="D174" s="17">
        <v>29</v>
      </c>
      <c r="E174" s="29" t="s">
        <v>86</v>
      </c>
      <c r="F174" s="24" t="s">
        <v>87</v>
      </c>
      <c r="G174" s="42">
        <v>7</v>
      </c>
      <c r="H174" s="33" t="s">
        <v>88</v>
      </c>
      <c r="I174" s="39">
        <f t="shared" si="12"/>
        <v>0.83369041095890417</v>
      </c>
      <c r="J174" s="8">
        <f t="shared" si="13"/>
        <v>1.1000000000000001</v>
      </c>
      <c r="K174" s="8">
        <v>1</v>
      </c>
      <c r="L174" s="8">
        <v>1.1000000000000001</v>
      </c>
      <c r="M174" s="25" t="s">
        <v>394</v>
      </c>
    </row>
    <row r="175" spans="1:13" ht="45" x14ac:dyDescent="0.25">
      <c r="A175" s="126"/>
      <c r="B175" s="137"/>
      <c r="C175" s="8" t="s">
        <v>395</v>
      </c>
      <c r="D175" s="17">
        <v>7</v>
      </c>
      <c r="E175" s="29" t="s">
        <v>86</v>
      </c>
      <c r="F175" s="24" t="s">
        <v>104</v>
      </c>
      <c r="G175" s="42">
        <v>2</v>
      </c>
      <c r="H175" s="33" t="s">
        <v>283</v>
      </c>
      <c r="I175" s="39">
        <f t="shared" si="12"/>
        <v>5.7495890410958907E-2</v>
      </c>
      <c r="J175" s="8">
        <f t="shared" si="13"/>
        <v>0.75</v>
      </c>
      <c r="K175" s="8">
        <v>1</v>
      </c>
      <c r="L175" s="8">
        <v>0.75</v>
      </c>
      <c r="M175" s="25" t="s">
        <v>396</v>
      </c>
    </row>
    <row r="176" spans="1:13" ht="45" x14ac:dyDescent="0.25">
      <c r="A176" s="127"/>
      <c r="B176" s="151"/>
      <c r="C176" s="8" t="s">
        <v>397</v>
      </c>
      <c r="D176" s="17">
        <v>16</v>
      </c>
      <c r="E176" s="29" t="s">
        <v>86</v>
      </c>
      <c r="F176" s="24" t="s">
        <v>104</v>
      </c>
      <c r="G176" s="42">
        <v>2</v>
      </c>
      <c r="H176" s="33" t="s">
        <v>283</v>
      </c>
      <c r="I176" s="39">
        <f t="shared" si="12"/>
        <v>0.13141917808219178</v>
      </c>
      <c r="J176" s="8">
        <f t="shared" si="13"/>
        <v>0.75</v>
      </c>
      <c r="K176" s="8">
        <v>1</v>
      </c>
      <c r="L176" s="8">
        <v>0.75</v>
      </c>
      <c r="M176" s="25" t="s">
        <v>398</v>
      </c>
    </row>
    <row r="177" spans="1:13" ht="15.75" x14ac:dyDescent="0.25">
      <c r="A177" s="124" t="s">
        <v>21</v>
      </c>
      <c r="B177" s="125"/>
      <c r="C177" s="7">
        <v>7</v>
      </c>
      <c r="D177" s="18">
        <f>SUM(D170:D176)</f>
        <v>135</v>
      </c>
      <c r="E177" s="12"/>
      <c r="F177" s="12"/>
      <c r="G177" s="43"/>
      <c r="H177" s="40"/>
      <c r="I177" s="39"/>
      <c r="J177" s="8"/>
      <c r="K177" s="13">
        <f>SUM(K170:K176)</f>
        <v>7</v>
      </c>
      <c r="L177" s="13"/>
      <c r="M177" s="27"/>
    </row>
    <row r="178" spans="1:13" ht="47.25" x14ac:dyDescent="0.25">
      <c r="A178" s="126">
        <v>21</v>
      </c>
      <c r="B178" s="137" t="s">
        <v>59</v>
      </c>
      <c r="C178" s="15" t="s">
        <v>399</v>
      </c>
      <c r="D178" s="17">
        <v>28</v>
      </c>
      <c r="E178" s="29" t="s">
        <v>400</v>
      </c>
      <c r="F178" s="24" t="s">
        <v>104</v>
      </c>
      <c r="G178" s="42">
        <v>3</v>
      </c>
      <c r="H178" s="33" t="s">
        <v>105</v>
      </c>
      <c r="I178" s="39">
        <f t="shared" si="12"/>
        <v>0.34497534246575345</v>
      </c>
      <c r="J178" s="8">
        <f t="shared" si="13"/>
        <v>1.5</v>
      </c>
      <c r="K178" s="8">
        <v>2</v>
      </c>
      <c r="L178" s="8">
        <v>0.75</v>
      </c>
      <c r="M178" s="25" t="s">
        <v>401</v>
      </c>
    </row>
    <row r="179" spans="1:13" ht="45" x14ac:dyDescent="0.25">
      <c r="A179" s="126"/>
      <c r="B179" s="137"/>
      <c r="C179" s="8" t="s">
        <v>402</v>
      </c>
      <c r="D179" s="17">
        <v>5</v>
      </c>
      <c r="E179" s="29" t="s">
        <v>86</v>
      </c>
      <c r="F179" s="24" t="s">
        <v>104</v>
      </c>
      <c r="G179" s="42">
        <v>3</v>
      </c>
      <c r="H179" s="33" t="s">
        <v>105</v>
      </c>
      <c r="I179" s="39">
        <f t="shared" si="12"/>
        <v>6.1602739726027402E-2</v>
      </c>
      <c r="J179" s="8">
        <f t="shared" si="13"/>
        <v>1.1000000000000001</v>
      </c>
      <c r="K179" s="8">
        <v>1</v>
      </c>
      <c r="L179" s="8">
        <v>1.1000000000000001</v>
      </c>
      <c r="M179" s="25" t="s">
        <v>403</v>
      </c>
    </row>
    <row r="180" spans="1:13" ht="110.25" x14ac:dyDescent="0.25">
      <c r="A180" s="126"/>
      <c r="B180" s="137"/>
      <c r="C180" s="8" t="s">
        <v>404</v>
      </c>
      <c r="D180" s="17">
        <v>21</v>
      </c>
      <c r="E180" s="29" t="s">
        <v>405</v>
      </c>
      <c r="F180" s="24" t="s">
        <v>104</v>
      </c>
      <c r="G180" s="42">
        <v>2</v>
      </c>
      <c r="H180" s="33" t="s">
        <v>283</v>
      </c>
      <c r="I180" s="39">
        <f t="shared" si="12"/>
        <v>0.17248767123287673</v>
      </c>
      <c r="J180" s="8">
        <f t="shared" si="13"/>
        <v>1.1000000000000001</v>
      </c>
      <c r="K180" s="8">
        <v>1</v>
      </c>
      <c r="L180" s="8">
        <v>1.1000000000000001</v>
      </c>
      <c r="M180" s="25" t="s">
        <v>406</v>
      </c>
    </row>
    <row r="181" spans="1:13" ht="45" x14ac:dyDescent="0.25">
      <c r="A181" s="126"/>
      <c r="B181" s="137"/>
      <c r="C181" s="8" t="s">
        <v>407</v>
      </c>
      <c r="D181" s="17">
        <v>20</v>
      </c>
      <c r="E181" s="29" t="s">
        <v>86</v>
      </c>
      <c r="F181" s="24" t="s">
        <v>104</v>
      </c>
      <c r="G181" s="42">
        <v>2</v>
      </c>
      <c r="H181" s="33" t="s">
        <v>283</v>
      </c>
      <c r="I181" s="39">
        <f t="shared" si="12"/>
        <v>0.16427397260273974</v>
      </c>
      <c r="J181" s="8">
        <f t="shared" si="13"/>
        <v>1.1000000000000001</v>
      </c>
      <c r="K181" s="8">
        <v>1</v>
      </c>
      <c r="L181" s="8">
        <v>1.1000000000000001</v>
      </c>
      <c r="M181" s="25" t="s">
        <v>408</v>
      </c>
    </row>
    <row r="182" spans="1:13" ht="45" x14ac:dyDescent="0.25">
      <c r="A182" s="126"/>
      <c r="B182" s="137"/>
      <c r="C182" s="8" t="s">
        <v>409</v>
      </c>
      <c r="D182" s="17">
        <v>2</v>
      </c>
      <c r="E182" s="29" t="s">
        <v>86</v>
      </c>
      <c r="F182" s="24" t="s">
        <v>87</v>
      </c>
      <c r="G182" s="42">
        <v>7</v>
      </c>
      <c r="H182" s="33" t="s">
        <v>88</v>
      </c>
      <c r="I182" s="39">
        <f t="shared" si="12"/>
        <v>5.74958904109589E-2</v>
      </c>
      <c r="J182" s="8">
        <f t="shared" si="13"/>
        <v>0.75</v>
      </c>
      <c r="K182" s="8">
        <v>1</v>
      </c>
      <c r="L182" s="8">
        <v>0.75</v>
      </c>
      <c r="M182" s="25" t="s">
        <v>410</v>
      </c>
    </row>
    <row r="183" spans="1:13" ht="45" x14ac:dyDescent="0.25">
      <c r="A183" s="126"/>
      <c r="B183" s="137"/>
      <c r="C183" s="8" t="s">
        <v>411</v>
      </c>
      <c r="D183" s="17">
        <v>13</v>
      </c>
      <c r="E183" s="29" t="s">
        <v>86</v>
      </c>
      <c r="F183" s="24" t="s">
        <v>104</v>
      </c>
      <c r="G183" s="42">
        <v>3</v>
      </c>
      <c r="H183" s="33" t="s">
        <v>105</v>
      </c>
      <c r="I183" s="39">
        <f t="shared" si="12"/>
        <v>0.16016712328767124</v>
      </c>
      <c r="J183" s="8">
        <f t="shared" si="13"/>
        <v>1.1000000000000001</v>
      </c>
      <c r="K183" s="8">
        <v>1</v>
      </c>
      <c r="L183" s="8">
        <v>1.1000000000000001</v>
      </c>
      <c r="M183" s="25" t="s">
        <v>412</v>
      </c>
    </row>
    <row r="184" spans="1:13" ht="45" x14ac:dyDescent="0.25">
      <c r="A184" s="126"/>
      <c r="B184" s="137"/>
      <c r="C184" s="8" t="s">
        <v>413</v>
      </c>
      <c r="D184" s="17">
        <v>13</v>
      </c>
      <c r="E184" s="29" t="s">
        <v>86</v>
      </c>
      <c r="F184" s="24" t="s">
        <v>87</v>
      </c>
      <c r="G184" s="42">
        <v>7</v>
      </c>
      <c r="H184" s="33" t="s">
        <v>88</v>
      </c>
      <c r="I184" s="39">
        <f t="shared" si="12"/>
        <v>0.37372328767123292</v>
      </c>
      <c r="J184" s="8">
        <f t="shared" si="13"/>
        <v>0.75</v>
      </c>
      <c r="K184" s="8">
        <v>1</v>
      </c>
      <c r="L184" s="8">
        <v>0.75</v>
      </c>
      <c r="M184" s="25" t="s">
        <v>414</v>
      </c>
    </row>
    <row r="185" spans="1:13" ht="45" x14ac:dyDescent="0.25">
      <c r="A185" s="126"/>
      <c r="B185" s="137"/>
      <c r="C185" s="8" t="s">
        <v>415</v>
      </c>
      <c r="D185" s="17">
        <v>6</v>
      </c>
      <c r="E185" s="29" t="s">
        <v>86</v>
      </c>
      <c r="F185" s="24" t="s">
        <v>104</v>
      </c>
      <c r="G185" s="42">
        <v>2</v>
      </c>
      <c r="H185" s="33" t="s">
        <v>283</v>
      </c>
      <c r="I185" s="39">
        <f t="shared" si="12"/>
        <v>4.9282191780821917E-2</v>
      </c>
      <c r="J185" s="8">
        <f t="shared" si="13"/>
        <v>0.77</v>
      </c>
      <c r="K185" s="8">
        <v>1</v>
      </c>
      <c r="L185" s="8">
        <v>0.77</v>
      </c>
      <c r="M185" s="25" t="s">
        <v>416</v>
      </c>
    </row>
    <row r="186" spans="1:13" ht="45" x14ac:dyDescent="0.25">
      <c r="A186" s="126"/>
      <c r="B186" s="137"/>
      <c r="C186" s="8" t="s">
        <v>417</v>
      </c>
      <c r="D186" s="17">
        <v>12</v>
      </c>
      <c r="E186" s="29" t="s">
        <v>86</v>
      </c>
      <c r="F186" s="24" t="s">
        <v>104</v>
      </c>
      <c r="G186" s="42">
        <v>3</v>
      </c>
      <c r="H186" s="33" t="s">
        <v>105</v>
      </c>
      <c r="I186" s="39">
        <f t="shared" si="12"/>
        <v>0.14784657534246576</v>
      </c>
      <c r="J186" s="8">
        <f t="shared" si="13"/>
        <v>0.75</v>
      </c>
      <c r="K186" s="8">
        <v>1</v>
      </c>
      <c r="L186" s="8">
        <v>0.75</v>
      </c>
      <c r="M186" s="25" t="s">
        <v>418</v>
      </c>
    </row>
    <row r="187" spans="1:13" ht="45" x14ac:dyDescent="0.25">
      <c r="A187" s="126"/>
      <c r="B187" s="137"/>
      <c r="C187" s="8" t="s">
        <v>419</v>
      </c>
      <c r="D187" s="17">
        <v>3</v>
      </c>
      <c r="E187" s="29" t="s">
        <v>86</v>
      </c>
      <c r="F187" s="24" t="s">
        <v>104</v>
      </c>
      <c r="G187" s="42">
        <v>3</v>
      </c>
      <c r="H187" s="33" t="s">
        <v>105</v>
      </c>
      <c r="I187" s="39">
        <f t="shared" si="12"/>
        <v>3.696164383561644E-2</v>
      </c>
      <c r="J187" s="8">
        <f t="shared" si="13"/>
        <v>1.1000000000000001</v>
      </c>
      <c r="K187" s="8">
        <v>1</v>
      </c>
      <c r="L187" s="8">
        <v>1.1000000000000001</v>
      </c>
      <c r="M187" s="25" t="s">
        <v>420</v>
      </c>
    </row>
    <row r="188" spans="1:13" ht="45" x14ac:dyDescent="0.25">
      <c r="A188" s="126"/>
      <c r="B188" s="137"/>
      <c r="C188" s="8" t="s">
        <v>421</v>
      </c>
      <c r="D188" s="17">
        <v>14</v>
      </c>
      <c r="E188" s="29" t="s">
        <v>86</v>
      </c>
      <c r="F188" s="24" t="s">
        <v>104</v>
      </c>
      <c r="G188" s="42">
        <v>2</v>
      </c>
      <c r="H188" s="33" t="s">
        <v>283</v>
      </c>
      <c r="I188" s="39">
        <f t="shared" si="12"/>
        <v>0.11499178082191781</v>
      </c>
      <c r="J188" s="8">
        <f t="shared" si="13"/>
        <v>1.1000000000000001</v>
      </c>
      <c r="K188" s="8">
        <v>1</v>
      </c>
      <c r="L188" s="8">
        <v>1.1000000000000001</v>
      </c>
      <c r="M188" s="25" t="s">
        <v>422</v>
      </c>
    </row>
    <row r="189" spans="1:13" ht="45" x14ac:dyDescent="0.25">
      <c r="A189" s="126"/>
      <c r="B189" s="137"/>
      <c r="C189" s="8" t="s">
        <v>423</v>
      </c>
      <c r="D189" s="17">
        <v>12</v>
      </c>
      <c r="E189" s="29" t="s">
        <v>86</v>
      </c>
      <c r="F189" s="24" t="s">
        <v>104</v>
      </c>
      <c r="G189" s="42">
        <v>3</v>
      </c>
      <c r="H189" s="33" t="s">
        <v>105</v>
      </c>
      <c r="I189" s="39">
        <f t="shared" si="12"/>
        <v>0.14784657534246576</v>
      </c>
      <c r="J189" s="8">
        <f t="shared" si="13"/>
        <v>2.25</v>
      </c>
      <c r="K189" s="8">
        <v>3</v>
      </c>
      <c r="L189" s="8">
        <v>0.75</v>
      </c>
      <c r="M189" s="25" t="s">
        <v>424</v>
      </c>
    </row>
    <row r="190" spans="1:13" ht="45" x14ac:dyDescent="0.25">
      <c r="A190" s="126"/>
      <c r="B190" s="137"/>
      <c r="C190" s="8" t="s">
        <v>425</v>
      </c>
      <c r="D190" s="17">
        <v>13</v>
      </c>
      <c r="E190" s="29" t="s">
        <v>86</v>
      </c>
      <c r="F190" s="24" t="s">
        <v>104</v>
      </c>
      <c r="G190" s="42">
        <v>2</v>
      </c>
      <c r="H190" s="33" t="s">
        <v>283</v>
      </c>
      <c r="I190" s="39">
        <f t="shared" si="12"/>
        <v>0.10677808219178084</v>
      </c>
      <c r="J190" s="8">
        <f t="shared" si="13"/>
        <v>1.1000000000000001</v>
      </c>
      <c r="K190" s="8">
        <v>1</v>
      </c>
      <c r="L190" s="8">
        <v>1.1000000000000001</v>
      </c>
      <c r="M190" s="25" t="s">
        <v>426</v>
      </c>
    </row>
    <row r="191" spans="1:13" ht="45" x14ac:dyDescent="0.25">
      <c r="A191" s="126"/>
      <c r="B191" s="137"/>
      <c r="C191" s="8" t="s">
        <v>427</v>
      </c>
      <c r="D191" s="17">
        <v>13</v>
      </c>
      <c r="E191" s="29" t="s">
        <v>86</v>
      </c>
      <c r="F191" s="24" t="s">
        <v>87</v>
      </c>
      <c r="G191" s="42">
        <v>7</v>
      </c>
      <c r="H191" s="33" t="s">
        <v>88</v>
      </c>
      <c r="I191" s="39">
        <f t="shared" si="12"/>
        <v>0.37372328767123292</v>
      </c>
      <c r="J191" s="8">
        <f t="shared" si="13"/>
        <v>0.75</v>
      </c>
      <c r="K191" s="8">
        <v>1</v>
      </c>
      <c r="L191" s="8">
        <v>0.75</v>
      </c>
      <c r="M191" s="25" t="s">
        <v>428</v>
      </c>
    </row>
    <row r="192" spans="1:13" ht="45" x14ac:dyDescent="0.25">
      <c r="A192" s="126"/>
      <c r="B192" s="137"/>
      <c r="C192" s="8" t="s">
        <v>429</v>
      </c>
      <c r="D192" s="17">
        <v>6</v>
      </c>
      <c r="E192" s="29" t="s">
        <v>86</v>
      </c>
      <c r="F192" s="24" t="s">
        <v>87</v>
      </c>
      <c r="G192" s="42">
        <v>7</v>
      </c>
      <c r="H192" s="33" t="s">
        <v>88</v>
      </c>
      <c r="I192" s="39">
        <f t="shared" si="12"/>
        <v>0.1724876712328767</v>
      </c>
      <c r="J192" s="8">
        <f t="shared" si="13"/>
        <v>0.75</v>
      </c>
      <c r="K192" s="8">
        <v>1</v>
      </c>
      <c r="L192" s="8">
        <v>0.75</v>
      </c>
      <c r="M192" s="25" t="s">
        <v>430</v>
      </c>
    </row>
    <row r="193" spans="1:13" ht="45" x14ac:dyDescent="0.25">
      <c r="A193" s="126"/>
      <c r="B193" s="137"/>
      <c r="C193" s="8" t="s">
        <v>431</v>
      </c>
      <c r="D193" s="17">
        <v>15</v>
      </c>
      <c r="E193" s="29" t="s">
        <v>86</v>
      </c>
      <c r="F193" s="24" t="s">
        <v>104</v>
      </c>
      <c r="G193" s="42">
        <v>3</v>
      </c>
      <c r="H193" s="33" t="s">
        <v>105</v>
      </c>
      <c r="I193" s="39">
        <f t="shared" si="12"/>
        <v>0.18480821917808221</v>
      </c>
      <c r="J193" s="8">
        <f t="shared" si="13"/>
        <v>1.1000000000000001</v>
      </c>
      <c r="K193" s="8">
        <v>1</v>
      </c>
      <c r="L193" s="8">
        <v>1.1000000000000001</v>
      </c>
      <c r="M193" s="25" t="s">
        <v>432</v>
      </c>
    </row>
    <row r="194" spans="1:13" ht="45" x14ac:dyDescent="0.25">
      <c r="A194" s="126"/>
      <c r="B194" s="137"/>
      <c r="C194" s="8" t="s">
        <v>433</v>
      </c>
      <c r="D194" s="17">
        <v>8</v>
      </c>
      <c r="E194" s="29" t="s">
        <v>86</v>
      </c>
      <c r="F194" s="24" t="s">
        <v>87</v>
      </c>
      <c r="G194" s="42">
        <v>7</v>
      </c>
      <c r="H194" s="33" t="s">
        <v>88</v>
      </c>
      <c r="I194" s="39">
        <f t="shared" si="12"/>
        <v>0.2299835616438356</v>
      </c>
      <c r="J194" s="8">
        <f t="shared" si="13"/>
        <v>0.75</v>
      </c>
      <c r="K194" s="8">
        <v>1</v>
      </c>
      <c r="L194" s="8">
        <v>0.75</v>
      </c>
      <c r="M194" s="25" t="s">
        <v>434</v>
      </c>
    </row>
    <row r="195" spans="1:13" ht="45" x14ac:dyDescent="0.25">
      <c r="A195" s="126"/>
      <c r="B195" s="137"/>
      <c r="C195" s="8" t="s">
        <v>435</v>
      </c>
      <c r="D195" s="17">
        <v>9</v>
      </c>
      <c r="E195" s="29" t="s">
        <v>86</v>
      </c>
      <c r="F195" s="24" t="s">
        <v>104</v>
      </c>
      <c r="G195" s="42">
        <v>3</v>
      </c>
      <c r="H195" s="33" t="s">
        <v>105</v>
      </c>
      <c r="I195" s="39">
        <f t="shared" si="12"/>
        <v>0.11088493150684932</v>
      </c>
      <c r="J195" s="8">
        <f t="shared" si="13"/>
        <v>1.1000000000000001</v>
      </c>
      <c r="K195" s="8">
        <v>1</v>
      </c>
      <c r="L195" s="8">
        <v>1.1000000000000001</v>
      </c>
      <c r="M195" s="25" t="s">
        <v>436</v>
      </c>
    </row>
    <row r="196" spans="1:13" ht="45" x14ac:dyDescent="0.25">
      <c r="A196" s="126"/>
      <c r="B196" s="137"/>
      <c r="C196" s="8" t="s">
        <v>437</v>
      </c>
      <c r="D196" s="17">
        <v>19</v>
      </c>
      <c r="E196" s="29" t="s">
        <v>86</v>
      </c>
      <c r="F196" s="24" t="s">
        <v>104</v>
      </c>
      <c r="G196" s="42">
        <v>2</v>
      </c>
      <c r="H196" s="33" t="s">
        <v>283</v>
      </c>
      <c r="I196" s="39">
        <f t="shared" si="12"/>
        <v>0.15606027397260275</v>
      </c>
      <c r="J196" s="8">
        <f t="shared" si="13"/>
        <v>1.1000000000000001</v>
      </c>
      <c r="K196" s="8">
        <v>1</v>
      </c>
      <c r="L196" s="8">
        <v>1.1000000000000001</v>
      </c>
      <c r="M196" s="25" t="s">
        <v>438</v>
      </c>
    </row>
    <row r="197" spans="1:13" ht="45" x14ac:dyDescent="0.25">
      <c r="A197" s="126"/>
      <c r="B197" s="137"/>
      <c r="C197" s="8" t="s">
        <v>439</v>
      </c>
      <c r="D197" s="17">
        <v>17</v>
      </c>
      <c r="E197" s="29" t="s">
        <v>86</v>
      </c>
      <c r="F197" s="24" t="s">
        <v>87</v>
      </c>
      <c r="G197" s="42">
        <v>7</v>
      </c>
      <c r="H197" s="33" t="s">
        <v>88</v>
      </c>
      <c r="I197" s="39">
        <f t="shared" si="12"/>
        <v>0.48871506849315072</v>
      </c>
      <c r="J197" s="8">
        <f t="shared" si="13"/>
        <v>0.75</v>
      </c>
      <c r="K197" s="8">
        <v>1</v>
      </c>
      <c r="L197" s="8">
        <v>0.75</v>
      </c>
      <c r="M197" s="25" t="s">
        <v>440</v>
      </c>
    </row>
    <row r="198" spans="1:13" ht="45" x14ac:dyDescent="0.25">
      <c r="A198" s="126"/>
      <c r="B198" s="137"/>
      <c r="C198" s="8" t="s">
        <v>441</v>
      </c>
      <c r="D198" s="17">
        <v>5</v>
      </c>
      <c r="E198" s="29" t="s">
        <v>86</v>
      </c>
      <c r="F198" s="24" t="s">
        <v>87</v>
      </c>
      <c r="G198" s="42">
        <v>7</v>
      </c>
      <c r="H198" s="33" t="s">
        <v>88</v>
      </c>
      <c r="I198" s="39">
        <f t="shared" si="12"/>
        <v>0.14373972602739726</v>
      </c>
      <c r="J198" s="8">
        <f t="shared" si="13"/>
        <v>1.1000000000000001</v>
      </c>
      <c r="K198" s="8">
        <v>1</v>
      </c>
      <c r="L198" s="8">
        <v>1.1000000000000001</v>
      </c>
      <c r="M198" s="25" t="s">
        <v>442</v>
      </c>
    </row>
    <row r="199" spans="1:13" ht="45" x14ac:dyDescent="0.25">
      <c r="A199" s="126"/>
      <c r="B199" s="137"/>
      <c r="C199" s="8" t="s">
        <v>443</v>
      </c>
      <c r="D199" s="17">
        <v>4</v>
      </c>
      <c r="E199" s="29" t="s">
        <v>86</v>
      </c>
      <c r="F199" s="24" t="s">
        <v>87</v>
      </c>
      <c r="G199" s="42">
        <v>7</v>
      </c>
      <c r="H199" s="33" t="s">
        <v>88</v>
      </c>
      <c r="I199" s="39">
        <f t="shared" si="12"/>
        <v>0.1149917808219178</v>
      </c>
      <c r="J199" s="8">
        <f t="shared" si="13"/>
        <v>0.75</v>
      </c>
      <c r="K199" s="8">
        <v>1</v>
      </c>
      <c r="L199" s="8">
        <v>0.75</v>
      </c>
      <c r="M199" s="25" t="s">
        <v>444</v>
      </c>
    </row>
    <row r="200" spans="1:13" ht="45" x14ac:dyDescent="0.25">
      <c r="A200" s="126"/>
      <c r="B200" s="137"/>
      <c r="C200" s="8" t="s">
        <v>445</v>
      </c>
      <c r="D200" s="17">
        <v>16</v>
      </c>
      <c r="E200" s="29" t="s">
        <v>86</v>
      </c>
      <c r="F200" s="24" t="s">
        <v>104</v>
      </c>
      <c r="G200" s="42">
        <v>2</v>
      </c>
      <c r="H200" s="33" t="s">
        <v>283</v>
      </c>
      <c r="I200" s="39">
        <f t="shared" si="12"/>
        <v>0.13141917808219178</v>
      </c>
      <c r="J200" s="8">
        <f t="shared" si="13"/>
        <v>1.1000000000000001</v>
      </c>
      <c r="K200" s="8">
        <v>1</v>
      </c>
      <c r="L200" s="8">
        <v>1.1000000000000001</v>
      </c>
      <c r="M200" s="25" t="s">
        <v>446</v>
      </c>
    </row>
    <row r="201" spans="1:13" ht="45" x14ac:dyDescent="0.25">
      <c r="A201" s="126"/>
      <c r="B201" s="137"/>
      <c r="C201" s="8" t="s">
        <v>447</v>
      </c>
      <c r="D201" s="17">
        <v>12</v>
      </c>
      <c r="E201" s="29" t="s">
        <v>86</v>
      </c>
      <c r="F201" s="24" t="s">
        <v>104</v>
      </c>
      <c r="G201" s="42">
        <v>2</v>
      </c>
      <c r="H201" s="33" t="s">
        <v>283</v>
      </c>
      <c r="I201" s="39">
        <f t="shared" si="12"/>
        <v>9.8564383561643834E-2</v>
      </c>
      <c r="J201" s="8">
        <f t="shared" si="13"/>
        <v>1.1000000000000001</v>
      </c>
      <c r="K201" s="8">
        <v>1</v>
      </c>
      <c r="L201" s="8">
        <v>1.1000000000000001</v>
      </c>
      <c r="M201" s="25" t="s">
        <v>448</v>
      </c>
    </row>
    <row r="202" spans="1:13" ht="45" x14ac:dyDescent="0.25">
      <c r="A202" s="126"/>
      <c r="B202" s="137"/>
      <c r="C202" s="8" t="s">
        <v>449</v>
      </c>
      <c r="D202" s="17">
        <v>13</v>
      </c>
      <c r="E202" s="29" t="s">
        <v>86</v>
      </c>
      <c r="F202" s="24" t="s">
        <v>104</v>
      </c>
      <c r="G202" s="42">
        <v>3</v>
      </c>
      <c r="H202" s="33" t="s">
        <v>105</v>
      </c>
      <c r="I202" s="39">
        <f t="shared" si="12"/>
        <v>0.16016712328767124</v>
      </c>
      <c r="J202" s="8">
        <f t="shared" si="13"/>
        <v>0.75</v>
      </c>
      <c r="K202" s="8">
        <v>1</v>
      </c>
      <c r="L202" s="8">
        <v>0.75</v>
      </c>
      <c r="M202" s="25" t="s">
        <v>450</v>
      </c>
    </row>
    <row r="203" spans="1:13" ht="45" x14ac:dyDescent="0.25">
      <c r="A203" s="126"/>
      <c r="B203" s="137"/>
      <c r="C203" s="8" t="s">
        <v>451</v>
      </c>
      <c r="D203" s="17">
        <v>9</v>
      </c>
      <c r="E203" s="29" t="s">
        <v>86</v>
      </c>
      <c r="F203" s="24" t="s">
        <v>87</v>
      </c>
      <c r="G203" s="42">
        <v>7</v>
      </c>
      <c r="H203" s="33" t="s">
        <v>88</v>
      </c>
      <c r="I203" s="39">
        <f t="shared" si="12"/>
        <v>0.25873150684931506</v>
      </c>
      <c r="J203" s="8">
        <f t="shared" si="13"/>
        <v>0.75</v>
      </c>
      <c r="K203" s="8">
        <v>1</v>
      </c>
      <c r="L203" s="8">
        <v>0.75</v>
      </c>
      <c r="M203" s="25" t="s">
        <v>452</v>
      </c>
    </row>
    <row r="204" spans="1:13" ht="45" x14ac:dyDescent="0.25">
      <c r="A204" s="126"/>
      <c r="B204" s="137"/>
      <c r="C204" s="8" t="s">
        <v>453</v>
      </c>
      <c r="D204" s="17">
        <v>25</v>
      </c>
      <c r="E204" s="29" t="s">
        <v>86</v>
      </c>
      <c r="F204" s="24" t="s">
        <v>104</v>
      </c>
      <c r="G204" s="42">
        <v>2</v>
      </c>
      <c r="H204" s="33" t="s">
        <v>283</v>
      </c>
      <c r="I204" s="39">
        <f t="shared" si="12"/>
        <v>0.20534246575342466</v>
      </c>
      <c r="J204" s="8">
        <f t="shared" si="13"/>
        <v>1.1000000000000001</v>
      </c>
      <c r="K204" s="8">
        <v>1</v>
      </c>
      <c r="L204" s="8">
        <v>1.1000000000000001</v>
      </c>
      <c r="M204" s="25" t="s">
        <v>454</v>
      </c>
    </row>
    <row r="205" spans="1:13" ht="45" x14ac:dyDescent="0.25">
      <c r="A205" s="126"/>
      <c r="B205" s="137"/>
      <c r="C205" s="8" t="s">
        <v>455</v>
      </c>
      <c r="D205" s="17">
        <v>16</v>
      </c>
      <c r="E205" s="29" t="s">
        <v>86</v>
      </c>
      <c r="F205" s="24" t="s">
        <v>104</v>
      </c>
      <c r="G205" s="42">
        <v>2</v>
      </c>
      <c r="H205" s="33" t="s">
        <v>283</v>
      </c>
      <c r="I205" s="39">
        <f t="shared" si="12"/>
        <v>0.13141917808219178</v>
      </c>
      <c r="J205" s="8">
        <f t="shared" si="13"/>
        <v>1.1000000000000001</v>
      </c>
      <c r="K205" s="8">
        <v>1</v>
      </c>
      <c r="L205" s="8">
        <v>1.1000000000000001</v>
      </c>
      <c r="M205" s="25" t="s">
        <v>456</v>
      </c>
    </row>
    <row r="206" spans="1:13" ht="15.75" x14ac:dyDescent="0.25">
      <c r="A206" s="124" t="s">
        <v>21</v>
      </c>
      <c r="B206" s="125"/>
      <c r="C206" s="14">
        <v>28</v>
      </c>
      <c r="D206" s="18">
        <f>SUM(D178:D205)</f>
        <v>349</v>
      </c>
      <c r="E206" s="12"/>
      <c r="F206" s="12"/>
      <c r="G206" s="43"/>
      <c r="H206" s="40"/>
      <c r="I206" s="39"/>
      <c r="J206" s="8"/>
      <c r="K206" s="13">
        <f>SUM(K178:K205)</f>
        <v>31</v>
      </c>
      <c r="L206" s="13"/>
      <c r="M206" s="27"/>
    </row>
    <row r="207" spans="1:13" ht="45" x14ac:dyDescent="0.25">
      <c r="A207" s="126">
        <v>22</v>
      </c>
      <c r="B207" s="137" t="s">
        <v>61</v>
      </c>
      <c r="C207" s="8" t="s">
        <v>457</v>
      </c>
      <c r="D207" s="17">
        <v>19</v>
      </c>
      <c r="E207" s="29" t="s">
        <v>86</v>
      </c>
      <c r="F207" s="24" t="s">
        <v>87</v>
      </c>
      <c r="G207" s="42">
        <v>7</v>
      </c>
      <c r="H207" s="33" t="s">
        <v>88</v>
      </c>
      <c r="I207" s="39">
        <f t="shared" si="12"/>
        <v>0.54621095890410964</v>
      </c>
      <c r="J207" s="8">
        <f t="shared" si="13"/>
        <v>0.75</v>
      </c>
      <c r="K207" s="8">
        <v>1</v>
      </c>
      <c r="L207" s="8">
        <v>0.75</v>
      </c>
      <c r="M207" s="25" t="s">
        <v>458</v>
      </c>
    </row>
    <row r="208" spans="1:13" ht="45" x14ac:dyDescent="0.25">
      <c r="A208" s="126"/>
      <c r="B208" s="137"/>
      <c r="C208" s="147" t="s">
        <v>459</v>
      </c>
      <c r="D208" s="159">
        <v>33</v>
      </c>
      <c r="E208" s="147" t="s">
        <v>86</v>
      </c>
      <c r="F208" s="135" t="s">
        <v>104</v>
      </c>
      <c r="G208" s="161">
        <v>3</v>
      </c>
      <c r="H208" s="152" t="s">
        <v>105</v>
      </c>
      <c r="I208" s="154">
        <f t="shared" si="12"/>
        <v>0.40657808219178093</v>
      </c>
      <c r="J208" s="147">
        <f t="shared" si="13"/>
        <v>1.5</v>
      </c>
      <c r="K208" s="147">
        <v>2</v>
      </c>
      <c r="L208" s="147">
        <v>0.75</v>
      </c>
      <c r="M208" s="25" t="s">
        <v>460</v>
      </c>
    </row>
    <row r="209" spans="1:13" ht="45" x14ac:dyDescent="0.25">
      <c r="A209" s="126"/>
      <c r="B209" s="137"/>
      <c r="C209" s="148"/>
      <c r="D209" s="160"/>
      <c r="E209" s="148"/>
      <c r="F209" s="127"/>
      <c r="G209" s="162"/>
      <c r="H209" s="153"/>
      <c r="I209" s="155"/>
      <c r="J209" s="148"/>
      <c r="K209" s="148"/>
      <c r="L209" s="148"/>
      <c r="M209" s="25" t="s">
        <v>461</v>
      </c>
    </row>
    <row r="210" spans="1:13" ht="45" x14ac:dyDescent="0.25">
      <c r="A210" s="126"/>
      <c r="B210" s="137"/>
      <c r="C210" s="8" t="s">
        <v>462</v>
      </c>
      <c r="D210" s="17">
        <v>30</v>
      </c>
      <c r="E210" s="29" t="s">
        <v>86</v>
      </c>
      <c r="F210" s="24" t="s">
        <v>87</v>
      </c>
      <c r="G210" s="42">
        <v>6</v>
      </c>
      <c r="H210" s="33" t="s">
        <v>93</v>
      </c>
      <c r="I210" s="39">
        <f t="shared" si="12"/>
        <v>0.73923287671232885</v>
      </c>
      <c r="J210" s="8">
        <f t="shared" si="13"/>
        <v>0.75</v>
      </c>
      <c r="K210" s="8">
        <v>1</v>
      </c>
      <c r="L210" s="8">
        <v>0.75</v>
      </c>
      <c r="M210" s="25" t="s">
        <v>463</v>
      </c>
    </row>
    <row r="211" spans="1:13" ht="45" x14ac:dyDescent="0.25">
      <c r="A211" s="126"/>
      <c r="B211" s="137"/>
      <c r="C211" s="8" t="s">
        <v>464</v>
      </c>
      <c r="D211" s="17">
        <v>28</v>
      </c>
      <c r="E211" s="29" t="s">
        <v>86</v>
      </c>
      <c r="F211" s="24" t="s">
        <v>104</v>
      </c>
      <c r="G211" s="42">
        <v>3</v>
      </c>
      <c r="H211" s="33" t="s">
        <v>105</v>
      </c>
      <c r="I211" s="39">
        <f t="shared" si="12"/>
        <v>0.34497534246575345</v>
      </c>
      <c r="J211" s="8">
        <f t="shared" si="13"/>
        <v>0.75</v>
      </c>
      <c r="K211" s="8">
        <v>1</v>
      </c>
      <c r="L211" s="8">
        <v>0.75</v>
      </c>
      <c r="M211" s="25" t="s">
        <v>465</v>
      </c>
    </row>
    <row r="212" spans="1:13" ht="45" x14ac:dyDescent="0.25">
      <c r="A212" s="126"/>
      <c r="B212" s="137"/>
      <c r="C212" s="8" t="s">
        <v>466</v>
      </c>
      <c r="D212" s="17">
        <v>20</v>
      </c>
      <c r="E212" s="29" t="s">
        <v>86</v>
      </c>
      <c r="F212" s="24" t="s">
        <v>87</v>
      </c>
      <c r="G212" s="42">
        <v>7</v>
      </c>
      <c r="H212" s="33" t="s">
        <v>88</v>
      </c>
      <c r="I212" s="39">
        <f t="shared" si="12"/>
        <v>0.57495890410958905</v>
      </c>
      <c r="J212" s="8">
        <f t="shared" si="13"/>
        <v>0.75</v>
      </c>
      <c r="K212" s="8">
        <v>1</v>
      </c>
      <c r="L212" s="8">
        <v>0.75</v>
      </c>
      <c r="M212" s="25" t="s">
        <v>467</v>
      </c>
    </row>
    <row r="213" spans="1:13" ht="45" x14ac:dyDescent="0.25">
      <c r="A213" s="126"/>
      <c r="B213" s="137"/>
      <c r="C213" s="8" t="s">
        <v>364</v>
      </c>
      <c r="D213" s="17">
        <v>23</v>
      </c>
      <c r="E213" s="29" t="s">
        <v>86</v>
      </c>
      <c r="F213" s="24" t="s">
        <v>104</v>
      </c>
      <c r="G213" s="42">
        <v>3</v>
      </c>
      <c r="H213" s="33" t="s">
        <v>105</v>
      </c>
      <c r="I213" s="39">
        <f t="shared" si="12"/>
        <v>0.28337260273972609</v>
      </c>
      <c r="J213" s="8">
        <f t="shared" si="13"/>
        <v>0.75</v>
      </c>
      <c r="K213" s="8">
        <v>1</v>
      </c>
      <c r="L213" s="8">
        <v>0.75</v>
      </c>
      <c r="M213" s="25" t="s">
        <v>468</v>
      </c>
    </row>
    <row r="214" spans="1:13" ht="45" x14ac:dyDescent="0.25">
      <c r="A214" s="126"/>
      <c r="B214" s="137"/>
      <c r="C214" s="8" t="s">
        <v>469</v>
      </c>
      <c r="D214" s="17">
        <v>33</v>
      </c>
      <c r="E214" s="29" t="s">
        <v>86</v>
      </c>
      <c r="F214" s="24" t="s">
        <v>87</v>
      </c>
      <c r="G214" s="42">
        <v>5</v>
      </c>
      <c r="H214" s="33" t="s">
        <v>470</v>
      </c>
      <c r="I214" s="39">
        <f t="shared" si="12"/>
        <v>0.67763013698630148</v>
      </c>
      <c r="J214" s="8">
        <f t="shared" si="13"/>
        <v>0.75</v>
      </c>
      <c r="K214" s="8">
        <v>1</v>
      </c>
      <c r="L214" s="8">
        <v>0.75</v>
      </c>
      <c r="M214" s="25" t="s">
        <v>471</v>
      </c>
    </row>
    <row r="215" spans="1:13" ht="45" x14ac:dyDescent="0.25">
      <c r="A215" s="126"/>
      <c r="B215" s="137"/>
      <c r="C215" s="8" t="s">
        <v>472</v>
      </c>
      <c r="D215" s="17">
        <v>13</v>
      </c>
      <c r="E215" s="29" t="s">
        <v>86</v>
      </c>
      <c r="F215" s="24" t="s">
        <v>104</v>
      </c>
      <c r="G215" s="42">
        <v>3</v>
      </c>
      <c r="H215" s="33" t="s">
        <v>105</v>
      </c>
      <c r="I215" s="39">
        <f t="shared" si="12"/>
        <v>0.16016712328767124</v>
      </c>
      <c r="J215" s="8">
        <f t="shared" si="13"/>
        <v>0.75</v>
      </c>
      <c r="K215" s="8">
        <v>1</v>
      </c>
      <c r="L215" s="8">
        <v>0.75</v>
      </c>
      <c r="M215" s="25" t="s">
        <v>473</v>
      </c>
    </row>
    <row r="216" spans="1:13" ht="45" x14ac:dyDescent="0.25">
      <c r="A216" s="126"/>
      <c r="B216" s="137"/>
      <c r="C216" s="8" t="s">
        <v>474</v>
      </c>
      <c r="D216" s="17">
        <v>8</v>
      </c>
      <c r="E216" s="29" t="s">
        <v>86</v>
      </c>
      <c r="F216" s="24" t="s">
        <v>87</v>
      </c>
      <c r="G216" s="42">
        <v>7</v>
      </c>
      <c r="H216" s="33" t="s">
        <v>88</v>
      </c>
      <c r="I216" s="39">
        <f t="shared" si="12"/>
        <v>0.2299835616438356</v>
      </c>
      <c r="J216" s="8">
        <f t="shared" si="13"/>
        <v>0.75</v>
      </c>
      <c r="K216" s="8">
        <v>1</v>
      </c>
      <c r="L216" s="8">
        <v>0.75</v>
      </c>
      <c r="M216" s="25" t="s">
        <v>475</v>
      </c>
    </row>
    <row r="217" spans="1:13" ht="45" x14ac:dyDescent="0.25">
      <c r="A217" s="126"/>
      <c r="B217" s="137"/>
      <c r="C217" s="8" t="s">
        <v>476</v>
      </c>
      <c r="D217" s="17">
        <v>25</v>
      </c>
      <c r="E217" s="29" t="s">
        <v>86</v>
      </c>
      <c r="F217" s="24" t="s">
        <v>104</v>
      </c>
      <c r="G217" s="42">
        <v>3</v>
      </c>
      <c r="H217" s="33" t="s">
        <v>105</v>
      </c>
      <c r="I217" s="39">
        <f t="shared" si="12"/>
        <v>0.308013698630137</v>
      </c>
      <c r="J217" s="8">
        <f t="shared" si="13"/>
        <v>1.5</v>
      </c>
      <c r="K217" s="8">
        <v>2</v>
      </c>
      <c r="L217" s="8">
        <v>0.75</v>
      </c>
      <c r="M217" s="25" t="s">
        <v>477</v>
      </c>
    </row>
    <row r="218" spans="1:13" ht="45" x14ac:dyDescent="0.25">
      <c r="A218" s="126"/>
      <c r="B218" s="137"/>
      <c r="C218" s="8" t="s">
        <v>478</v>
      </c>
      <c r="D218" s="17">
        <v>10</v>
      </c>
      <c r="E218" s="29" t="s">
        <v>86</v>
      </c>
      <c r="F218" s="24" t="s">
        <v>104</v>
      </c>
      <c r="G218" s="42">
        <v>3</v>
      </c>
      <c r="H218" s="33" t="s">
        <v>105</v>
      </c>
      <c r="I218" s="39">
        <f t="shared" ref="I218:I249" si="14">D218*1.499/365*G218</f>
        <v>0.1232054794520548</v>
      </c>
      <c r="J218" s="8">
        <f t="shared" ref="J218:J249" si="15">K218*L218</f>
        <v>1.1000000000000001</v>
      </c>
      <c r="K218" s="8">
        <v>1</v>
      </c>
      <c r="L218" s="8">
        <v>1.1000000000000001</v>
      </c>
      <c r="M218" s="25" t="s">
        <v>479</v>
      </c>
    </row>
    <row r="219" spans="1:13" ht="45" x14ac:dyDescent="0.25">
      <c r="A219" s="126"/>
      <c r="B219" s="137"/>
      <c r="C219" s="8" t="s">
        <v>480</v>
      </c>
      <c r="D219" s="17">
        <v>10</v>
      </c>
      <c r="E219" s="29" t="s">
        <v>86</v>
      </c>
      <c r="F219" s="24" t="s">
        <v>104</v>
      </c>
      <c r="G219" s="42">
        <v>3</v>
      </c>
      <c r="H219" s="33" t="s">
        <v>105</v>
      </c>
      <c r="I219" s="39">
        <f t="shared" si="14"/>
        <v>0.1232054794520548</v>
      </c>
      <c r="J219" s="8">
        <f t="shared" si="15"/>
        <v>1.1000000000000001</v>
      </c>
      <c r="K219" s="8">
        <v>1</v>
      </c>
      <c r="L219" s="8">
        <v>1.1000000000000001</v>
      </c>
      <c r="M219" s="25" t="s">
        <v>481</v>
      </c>
    </row>
    <row r="220" spans="1:13" ht="45" x14ac:dyDescent="0.25">
      <c r="A220" s="127"/>
      <c r="B220" s="151"/>
      <c r="C220" s="8" t="s">
        <v>482</v>
      </c>
      <c r="D220" s="20">
        <v>0</v>
      </c>
      <c r="E220" s="29" t="s">
        <v>86</v>
      </c>
      <c r="F220" s="24" t="s">
        <v>104</v>
      </c>
      <c r="G220" s="42">
        <v>3</v>
      </c>
      <c r="H220" s="33" t="s">
        <v>105</v>
      </c>
      <c r="I220" s="39">
        <f t="shared" si="14"/>
        <v>0</v>
      </c>
      <c r="J220" s="8">
        <f t="shared" si="15"/>
        <v>1.1000000000000001</v>
      </c>
      <c r="K220" s="8">
        <v>1</v>
      </c>
      <c r="L220" s="8">
        <v>1.1000000000000001</v>
      </c>
      <c r="M220" s="25" t="s">
        <v>483</v>
      </c>
    </row>
    <row r="221" spans="1:13" ht="15.75" x14ac:dyDescent="0.25">
      <c r="A221" s="124" t="s">
        <v>21</v>
      </c>
      <c r="B221" s="125"/>
      <c r="C221" s="14">
        <v>13</v>
      </c>
      <c r="D221" s="18">
        <f>SUM(D207:D220)</f>
        <v>252</v>
      </c>
      <c r="E221" s="12"/>
      <c r="F221" s="12"/>
      <c r="G221" s="43"/>
      <c r="H221" s="40"/>
      <c r="I221" s="39"/>
      <c r="J221" s="8"/>
      <c r="K221" s="13">
        <f>SUM(K207:K220)</f>
        <v>15</v>
      </c>
      <c r="L221" s="13"/>
      <c r="M221" s="27"/>
    </row>
    <row r="222" spans="1:13" ht="45" x14ac:dyDescent="0.25">
      <c r="A222" s="126">
        <v>23</v>
      </c>
      <c r="B222" s="137" t="s">
        <v>12</v>
      </c>
      <c r="C222" s="8" t="s">
        <v>484</v>
      </c>
      <c r="D222" s="17">
        <v>22</v>
      </c>
      <c r="E222" s="29" t="s">
        <v>86</v>
      </c>
      <c r="F222" s="24" t="s">
        <v>104</v>
      </c>
      <c r="G222" s="42">
        <v>3</v>
      </c>
      <c r="H222" s="33" t="s">
        <v>105</v>
      </c>
      <c r="I222" s="39">
        <f t="shared" si="14"/>
        <v>0.27105205479452055</v>
      </c>
      <c r="J222" s="8">
        <f t="shared" si="15"/>
        <v>0.75</v>
      </c>
      <c r="K222" s="8">
        <v>1</v>
      </c>
      <c r="L222" s="8">
        <v>0.75</v>
      </c>
      <c r="M222" s="25" t="s">
        <v>485</v>
      </c>
    </row>
    <row r="223" spans="1:13" ht="45" x14ac:dyDescent="0.25">
      <c r="A223" s="127"/>
      <c r="B223" s="151"/>
      <c r="C223" s="8" t="s">
        <v>486</v>
      </c>
      <c r="D223" s="17">
        <v>0</v>
      </c>
      <c r="E223" s="29" t="s">
        <v>86</v>
      </c>
      <c r="F223" s="24" t="s">
        <v>104</v>
      </c>
      <c r="G223" s="42">
        <v>3</v>
      </c>
      <c r="H223" s="33" t="s">
        <v>105</v>
      </c>
      <c r="I223" s="39">
        <f t="shared" si="14"/>
        <v>0</v>
      </c>
      <c r="J223" s="8">
        <f t="shared" si="15"/>
        <v>1.5</v>
      </c>
      <c r="K223" s="8">
        <v>2</v>
      </c>
      <c r="L223" s="8">
        <v>0.75</v>
      </c>
      <c r="M223" s="25" t="s">
        <v>487</v>
      </c>
    </row>
    <row r="224" spans="1:13" ht="15.75" x14ac:dyDescent="0.25">
      <c r="A224" s="124" t="s">
        <v>21</v>
      </c>
      <c r="B224" s="125"/>
      <c r="C224" s="14">
        <v>2</v>
      </c>
      <c r="D224" s="18">
        <f>SUM(D222:D223)</f>
        <v>22</v>
      </c>
      <c r="E224" s="12"/>
      <c r="F224" s="12"/>
      <c r="G224" s="43"/>
      <c r="H224" s="40"/>
      <c r="I224" s="39">
        <f t="shared" si="14"/>
        <v>0</v>
      </c>
      <c r="J224" s="8"/>
      <c r="K224" s="13">
        <f>SUM(K222:K223)</f>
        <v>3</v>
      </c>
      <c r="L224" s="13"/>
      <c r="M224" s="27"/>
    </row>
    <row r="225" spans="1:13" ht="45" x14ac:dyDescent="0.25">
      <c r="A225" s="135">
        <v>24</v>
      </c>
      <c r="B225" s="135" t="s">
        <v>69</v>
      </c>
      <c r="C225" s="8" t="s">
        <v>488</v>
      </c>
      <c r="D225" s="17">
        <v>5</v>
      </c>
      <c r="E225" s="29" t="s">
        <v>86</v>
      </c>
      <c r="F225" s="24" t="s">
        <v>104</v>
      </c>
      <c r="G225" s="42">
        <v>3</v>
      </c>
      <c r="H225" s="33" t="s">
        <v>217</v>
      </c>
      <c r="I225" s="39">
        <f t="shared" si="14"/>
        <v>6.1602739726027402E-2</v>
      </c>
      <c r="J225" s="8">
        <f t="shared" ref="J225:J242" si="16">K225*L225</f>
        <v>1.1000000000000001</v>
      </c>
      <c r="K225" s="8">
        <v>1</v>
      </c>
      <c r="L225" s="8">
        <v>1.1000000000000001</v>
      </c>
      <c r="M225" s="25" t="s">
        <v>489</v>
      </c>
    </row>
    <row r="226" spans="1:13" ht="45" x14ac:dyDescent="0.25">
      <c r="A226" s="126"/>
      <c r="B226" s="126"/>
      <c r="C226" s="8" t="s">
        <v>490</v>
      </c>
      <c r="D226" s="17">
        <v>14</v>
      </c>
      <c r="E226" s="29" t="s">
        <v>86</v>
      </c>
      <c r="F226" s="24" t="s">
        <v>104</v>
      </c>
      <c r="G226" s="42">
        <v>3</v>
      </c>
      <c r="H226" s="33" t="s">
        <v>217</v>
      </c>
      <c r="I226" s="39">
        <f t="shared" si="14"/>
        <v>0.17248767123287673</v>
      </c>
      <c r="J226" s="8">
        <f t="shared" si="16"/>
        <v>1.1000000000000001</v>
      </c>
      <c r="K226" s="8">
        <v>1</v>
      </c>
      <c r="L226" s="8">
        <v>1.1000000000000001</v>
      </c>
      <c r="M226" s="25" t="s">
        <v>491</v>
      </c>
    </row>
    <row r="227" spans="1:13" ht="45" x14ac:dyDescent="0.25">
      <c r="A227" s="126"/>
      <c r="B227" s="126"/>
      <c r="C227" s="8" t="s">
        <v>492</v>
      </c>
      <c r="D227" s="17">
        <v>17</v>
      </c>
      <c r="E227" s="29" t="s">
        <v>86</v>
      </c>
      <c r="F227" s="24" t="s">
        <v>104</v>
      </c>
      <c r="G227" s="42">
        <v>3</v>
      </c>
      <c r="H227" s="33" t="s">
        <v>217</v>
      </c>
      <c r="I227" s="39">
        <f t="shared" si="14"/>
        <v>0.20944931506849315</v>
      </c>
      <c r="J227" s="8">
        <f t="shared" si="16"/>
        <v>1.1000000000000001</v>
      </c>
      <c r="K227" s="8">
        <v>1</v>
      </c>
      <c r="L227" s="8">
        <v>1.1000000000000001</v>
      </c>
      <c r="M227" s="25" t="s">
        <v>493</v>
      </c>
    </row>
    <row r="228" spans="1:13" ht="45" x14ac:dyDescent="0.25">
      <c r="A228" s="126"/>
      <c r="B228" s="126"/>
      <c r="C228" s="8" t="s">
        <v>494</v>
      </c>
      <c r="D228" s="20">
        <v>0</v>
      </c>
      <c r="E228" s="29" t="s">
        <v>86</v>
      </c>
      <c r="F228" s="24" t="s">
        <v>104</v>
      </c>
      <c r="G228" s="42">
        <v>3</v>
      </c>
      <c r="H228" s="33" t="s">
        <v>217</v>
      </c>
      <c r="I228" s="39">
        <f t="shared" si="14"/>
        <v>0</v>
      </c>
      <c r="J228" s="8">
        <f t="shared" si="16"/>
        <v>1.1000000000000001</v>
      </c>
      <c r="K228" s="8">
        <v>1</v>
      </c>
      <c r="L228" s="8">
        <v>1.1000000000000001</v>
      </c>
      <c r="M228" s="25" t="s">
        <v>495</v>
      </c>
    </row>
    <row r="229" spans="1:13" ht="45" x14ac:dyDescent="0.25">
      <c r="A229" s="126"/>
      <c r="B229" s="126"/>
      <c r="C229" s="8" t="s">
        <v>496</v>
      </c>
      <c r="D229" s="17">
        <v>28</v>
      </c>
      <c r="E229" s="29" t="s">
        <v>86</v>
      </c>
      <c r="F229" s="24" t="s">
        <v>104</v>
      </c>
      <c r="G229" s="42">
        <v>3</v>
      </c>
      <c r="H229" s="33" t="s">
        <v>217</v>
      </c>
      <c r="I229" s="39">
        <f t="shared" si="14"/>
        <v>0.34497534246575345</v>
      </c>
      <c r="J229" s="8">
        <f t="shared" si="16"/>
        <v>1.1000000000000001</v>
      </c>
      <c r="K229" s="8">
        <v>1</v>
      </c>
      <c r="L229" s="8">
        <v>1.1000000000000001</v>
      </c>
      <c r="M229" s="25" t="s">
        <v>497</v>
      </c>
    </row>
    <row r="230" spans="1:13" ht="45" x14ac:dyDescent="0.25">
      <c r="A230" s="126"/>
      <c r="B230" s="126"/>
      <c r="C230" s="8" t="s">
        <v>498</v>
      </c>
      <c r="D230" s="17">
        <v>5</v>
      </c>
      <c r="E230" s="29" t="s">
        <v>86</v>
      </c>
      <c r="F230" s="24" t="s">
        <v>104</v>
      </c>
      <c r="G230" s="42">
        <v>3</v>
      </c>
      <c r="H230" s="33" t="s">
        <v>217</v>
      </c>
      <c r="I230" s="39">
        <f t="shared" si="14"/>
        <v>6.1602739726027402E-2</v>
      </c>
      <c r="J230" s="8">
        <f t="shared" si="16"/>
        <v>1.1000000000000001</v>
      </c>
      <c r="K230" s="8">
        <v>1</v>
      </c>
      <c r="L230" s="8">
        <v>1.1000000000000001</v>
      </c>
      <c r="M230" s="25" t="s">
        <v>499</v>
      </c>
    </row>
    <row r="231" spans="1:13" ht="45" x14ac:dyDescent="0.25">
      <c r="A231" s="126"/>
      <c r="B231" s="126"/>
      <c r="C231" s="8" t="s">
        <v>500</v>
      </c>
      <c r="D231" s="20">
        <v>0</v>
      </c>
      <c r="E231" s="29" t="s">
        <v>86</v>
      </c>
      <c r="F231" s="24" t="s">
        <v>104</v>
      </c>
      <c r="G231" s="42">
        <v>2</v>
      </c>
      <c r="H231" s="33" t="s">
        <v>283</v>
      </c>
      <c r="I231" s="39">
        <f t="shared" si="14"/>
        <v>0</v>
      </c>
      <c r="J231" s="8">
        <f t="shared" si="16"/>
        <v>1.1000000000000001</v>
      </c>
      <c r="K231" s="8">
        <v>1</v>
      </c>
      <c r="L231" s="8">
        <v>1.1000000000000001</v>
      </c>
      <c r="M231" s="25" t="s">
        <v>501</v>
      </c>
    </row>
    <row r="232" spans="1:13" ht="45" x14ac:dyDescent="0.25">
      <c r="A232" s="126"/>
      <c r="B232" s="126"/>
      <c r="C232" s="8" t="s">
        <v>502</v>
      </c>
      <c r="D232" s="17">
        <v>5</v>
      </c>
      <c r="E232" s="29" t="s">
        <v>86</v>
      </c>
      <c r="F232" s="24" t="s">
        <v>87</v>
      </c>
      <c r="G232" s="42">
        <v>5</v>
      </c>
      <c r="H232" s="33" t="s">
        <v>503</v>
      </c>
      <c r="I232" s="39">
        <f t="shared" si="14"/>
        <v>0.10267123287671234</v>
      </c>
      <c r="J232" s="8">
        <f t="shared" si="16"/>
        <v>1.1000000000000001</v>
      </c>
      <c r="K232" s="8">
        <v>1</v>
      </c>
      <c r="L232" s="8">
        <v>1.1000000000000001</v>
      </c>
      <c r="M232" s="25" t="s">
        <v>504</v>
      </c>
    </row>
    <row r="233" spans="1:13" ht="45" x14ac:dyDescent="0.25">
      <c r="A233" s="126"/>
      <c r="B233" s="126"/>
      <c r="C233" s="8" t="s">
        <v>505</v>
      </c>
      <c r="D233" s="17">
        <v>10</v>
      </c>
      <c r="E233" s="29" t="s">
        <v>86</v>
      </c>
      <c r="F233" s="24" t="s">
        <v>104</v>
      </c>
      <c r="G233" s="42">
        <v>3</v>
      </c>
      <c r="H233" s="33" t="s">
        <v>217</v>
      </c>
      <c r="I233" s="39">
        <f t="shared" si="14"/>
        <v>0.1232054794520548</v>
      </c>
      <c r="J233" s="8">
        <f t="shared" si="16"/>
        <v>1.1000000000000001</v>
      </c>
      <c r="K233" s="8">
        <v>1</v>
      </c>
      <c r="L233" s="8">
        <v>1.1000000000000001</v>
      </c>
      <c r="M233" s="25" t="s">
        <v>506</v>
      </c>
    </row>
    <row r="234" spans="1:13" ht="45" x14ac:dyDescent="0.25">
      <c r="A234" s="126"/>
      <c r="B234" s="126"/>
      <c r="C234" s="8" t="s">
        <v>32</v>
      </c>
      <c r="D234" s="17">
        <v>7</v>
      </c>
      <c r="E234" s="29" t="s">
        <v>86</v>
      </c>
      <c r="F234" s="24" t="s">
        <v>104</v>
      </c>
      <c r="G234" s="42">
        <v>3</v>
      </c>
      <c r="H234" s="33" t="s">
        <v>217</v>
      </c>
      <c r="I234" s="39">
        <f t="shared" si="14"/>
        <v>8.6243835616438363E-2</v>
      </c>
      <c r="J234" s="8">
        <f t="shared" si="16"/>
        <v>1.1000000000000001</v>
      </c>
      <c r="K234" s="8">
        <v>1</v>
      </c>
      <c r="L234" s="8">
        <v>1.1000000000000001</v>
      </c>
      <c r="M234" s="25" t="s">
        <v>507</v>
      </c>
    </row>
    <row r="235" spans="1:13" ht="45" x14ac:dyDescent="0.25">
      <c r="A235" s="126"/>
      <c r="B235" s="126"/>
      <c r="C235" s="8" t="s">
        <v>508</v>
      </c>
      <c r="D235" s="17">
        <v>8</v>
      </c>
      <c r="E235" s="29" t="s">
        <v>86</v>
      </c>
      <c r="F235" s="24" t="s">
        <v>104</v>
      </c>
      <c r="G235" s="42">
        <v>3</v>
      </c>
      <c r="H235" s="33" t="s">
        <v>217</v>
      </c>
      <c r="I235" s="39">
        <f t="shared" si="14"/>
        <v>9.8564383561643834E-2</v>
      </c>
      <c r="J235" s="8">
        <f t="shared" si="16"/>
        <v>1.1000000000000001</v>
      </c>
      <c r="K235" s="8">
        <v>1</v>
      </c>
      <c r="L235" s="8">
        <v>1.1000000000000001</v>
      </c>
      <c r="M235" s="25" t="s">
        <v>509</v>
      </c>
    </row>
    <row r="236" spans="1:13" ht="45" x14ac:dyDescent="0.25">
      <c r="A236" s="126"/>
      <c r="B236" s="126"/>
      <c r="C236" s="8" t="s">
        <v>510</v>
      </c>
      <c r="D236" s="17">
        <v>12</v>
      </c>
      <c r="E236" s="29" t="s">
        <v>86</v>
      </c>
      <c r="F236" s="24" t="s">
        <v>104</v>
      </c>
      <c r="G236" s="42">
        <v>3</v>
      </c>
      <c r="H236" s="33" t="s">
        <v>217</v>
      </c>
      <c r="I236" s="39">
        <f t="shared" si="14"/>
        <v>0.14784657534246576</v>
      </c>
      <c r="J236" s="8">
        <f t="shared" si="16"/>
        <v>1.1000000000000001</v>
      </c>
      <c r="K236" s="8">
        <v>1</v>
      </c>
      <c r="L236" s="8">
        <v>1.1000000000000001</v>
      </c>
      <c r="M236" s="25" t="s">
        <v>511</v>
      </c>
    </row>
    <row r="237" spans="1:13" ht="45" x14ac:dyDescent="0.25">
      <c r="A237" s="126"/>
      <c r="B237" s="126"/>
      <c r="C237" s="8" t="s">
        <v>512</v>
      </c>
      <c r="D237" s="17">
        <v>19</v>
      </c>
      <c r="E237" s="29" t="s">
        <v>86</v>
      </c>
      <c r="F237" s="24" t="s">
        <v>104</v>
      </c>
      <c r="G237" s="42">
        <v>2</v>
      </c>
      <c r="H237" s="33" t="s">
        <v>283</v>
      </c>
      <c r="I237" s="39">
        <f t="shared" si="14"/>
        <v>0.15606027397260275</v>
      </c>
      <c r="J237" s="8">
        <f t="shared" si="16"/>
        <v>1.1000000000000001</v>
      </c>
      <c r="K237" s="8">
        <v>1</v>
      </c>
      <c r="L237" s="8">
        <v>1.1000000000000001</v>
      </c>
      <c r="M237" s="25" t="s">
        <v>513</v>
      </c>
    </row>
    <row r="238" spans="1:13" ht="45" x14ac:dyDescent="0.25">
      <c r="A238" s="126"/>
      <c r="B238" s="126"/>
      <c r="C238" s="8" t="s">
        <v>514</v>
      </c>
      <c r="D238" s="17">
        <v>8</v>
      </c>
      <c r="E238" s="29" t="s">
        <v>86</v>
      </c>
      <c r="F238" s="24" t="s">
        <v>104</v>
      </c>
      <c r="G238" s="42">
        <v>2</v>
      </c>
      <c r="H238" s="33" t="s">
        <v>283</v>
      </c>
      <c r="I238" s="39">
        <f t="shared" si="14"/>
        <v>6.5709589041095889E-2</v>
      </c>
      <c r="J238" s="8">
        <f t="shared" si="16"/>
        <v>1.1000000000000001</v>
      </c>
      <c r="K238" s="8">
        <v>1</v>
      </c>
      <c r="L238" s="8">
        <v>1.1000000000000001</v>
      </c>
      <c r="M238" s="25" t="s">
        <v>515</v>
      </c>
    </row>
    <row r="239" spans="1:13" ht="45" x14ac:dyDescent="0.25">
      <c r="A239" s="126"/>
      <c r="B239" s="126"/>
      <c r="C239" s="8" t="s">
        <v>516</v>
      </c>
      <c r="D239" s="17">
        <v>22</v>
      </c>
      <c r="E239" s="29" t="s">
        <v>86</v>
      </c>
      <c r="F239" s="24" t="s">
        <v>104</v>
      </c>
      <c r="G239" s="42">
        <v>3</v>
      </c>
      <c r="H239" s="33" t="s">
        <v>217</v>
      </c>
      <c r="I239" s="39">
        <f t="shared" si="14"/>
        <v>0.27105205479452055</v>
      </c>
      <c r="J239" s="8">
        <f t="shared" si="16"/>
        <v>1.1000000000000001</v>
      </c>
      <c r="K239" s="8">
        <v>1</v>
      </c>
      <c r="L239" s="8">
        <v>1.1000000000000001</v>
      </c>
      <c r="M239" s="25" t="s">
        <v>517</v>
      </c>
    </row>
    <row r="240" spans="1:13" ht="45" x14ac:dyDescent="0.25">
      <c r="A240" s="126"/>
      <c r="B240" s="126"/>
      <c r="C240" s="8" t="s">
        <v>518</v>
      </c>
      <c r="D240" s="17">
        <v>11</v>
      </c>
      <c r="E240" s="29" t="s">
        <v>86</v>
      </c>
      <c r="F240" s="24" t="s">
        <v>104</v>
      </c>
      <c r="G240" s="42">
        <v>3</v>
      </c>
      <c r="H240" s="33" t="s">
        <v>217</v>
      </c>
      <c r="I240" s="39">
        <f t="shared" si="14"/>
        <v>0.13552602739726027</v>
      </c>
      <c r="J240" s="8">
        <f t="shared" si="16"/>
        <v>1.1000000000000001</v>
      </c>
      <c r="K240" s="8">
        <v>1</v>
      </c>
      <c r="L240" s="8">
        <v>1.1000000000000001</v>
      </c>
      <c r="M240" s="25" t="s">
        <v>519</v>
      </c>
    </row>
    <row r="241" spans="1:13" ht="45" x14ac:dyDescent="0.25">
      <c r="A241" s="126"/>
      <c r="B241" s="126"/>
      <c r="C241" s="8" t="s">
        <v>520</v>
      </c>
      <c r="D241" s="20">
        <v>0</v>
      </c>
      <c r="E241" s="29" t="s">
        <v>86</v>
      </c>
      <c r="F241" s="24" t="s">
        <v>104</v>
      </c>
      <c r="G241" s="42">
        <v>3</v>
      </c>
      <c r="H241" s="33" t="s">
        <v>217</v>
      </c>
      <c r="I241" s="39">
        <f t="shared" si="14"/>
        <v>0</v>
      </c>
      <c r="J241" s="8">
        <f t="shared" si="16"/>
        <v>1.1000000000000001</v>
      </c>
      <c r="K241" s="8">
        <v>1</v>
      </c>
      <c r="L241" s="8">
        <v>1.1000000000000001</v>
      </c>
      <c r="M241" s="25" t="s">
        <v>521</v>
      </c>
    </row>
    <row r="242" spans="1:13" ht="45" x14ac:dyDescent="0.25">
      <c r="A242" s="127"/>
      <c r="B242" s="127"/>
      <c r="C242" s="8" t="s">
        <v>522</v>
      </c>
      <c r="D242" s="17">
        <v>2</v>
      </c>
      <c r="E242" s="29" t="s">
        <v>86</v>
      </c>
      <c r="F242" s="24" t="s">
        <v>104</v>
      </c>
      <c r="G242" s="42">
        <v>3</v>
      </c>
      <c r="H242" s="33" t="s">
        <v>217</v>
      </c>
      <c r="I242" s="39">
        <f t="shared" si="14"/>
        <v>2.4641095890410959E-2</v>
      </c>
      <c r="J242" s="8">
        <f t="shared" si="16"/>
        <v>1.1000000000000001</v>
      </c>
      <c r="K242" s="8">
        <v>1</v>
      </c>
      <c r="L242" s="8">
        <v>1.1000000000000001</v>
      </c>
      <c r="M242" s="25" t="s">
        <v>523</v>
      </c>
    </row>
    <row r="243" spans="1:13" ht="15.75" x14ac:dyDescent="0.25">
      <c r="A243" s="124" t="s">
        <v>21</v>
      </c>
      <c r="B243" s="125"/>
      <c r="C243" s="14">
        <v>18</v>
      </c>
      <c r="D243" s="18">
        <f>SUM(D225:D242)</f>
        <v>173</v>
      </c>
      <c r="E243" s="12"/>
      <c r="F243" s="12"/>
      <c r="G243" s="43"/>
      <c r="H243" s="40"/>
      <c r="I243" s="39"/>
      <c r="J243" s="8"/>
      <c r="K243" s="13">
        <f>SUM(K225:K242)</f>
        <v>18</v>
      </c>
      <c r="L243" s="13"/>
      <c r="M243" s="27"/>
    </row>
    <row r="244" spans="1:13" ht="45" x14ac:dyDescent="0.25">
      <c r="A244" s="126">
        <v>25</v>
      </c>
      <c r="B244" s="137" t="s">
        <v>524</v>
      </c>
      <c r="C244" s="8" t="s">
        <v>525</v>
      </c>
      <c r="D244" s="17">
        <v>15</v>
      </c>
      <c r="E244" s="29" t="s">
        <v>86</v>
      </c>
      <c r="F244" s="24" t="s">
        <v>104</v>
      </c>
      <c r="G244" s="42">
        <v>2</v>
      </c>
      <c r="H244" s="33" t="s">
        <v>283</v>
      </c>
      <c r="I244" s="39">
        <f t="shared" si="14"/>
        <v>0.12320547945205482</v>
      </c>
      <c r="J244" s="8">
        <f t="shared" si="15"/>
        <v>0.37</v>
      </c>
      <c r="K244" s="8">
        <v>1</v>
      </c>
      <c r="L244" s="8">
        <v>0.37</v>
      </c>
      <c r="M244" s="25" t="s">
        <v>526</v>
      </c>
    </row>
    <row r="245" spans="1:13" ht="45" x14ac:dyDescent="0.25">
      <c r="A245" s="126"/>
      <c r="B245" s="137"/>
      <c r="C245" s="8" t="s">
        <v>527</v>
      </c>
      <c r="D245" s="17">
        <v>22</v>
      </c>
      <c r="E245" s="29" t="s">
        <v>86</v>
      </c>
      <c r="F245" s="24" t="s">
        <v>104</v>
      </c>
      <c r="G245" s="42">
        <v>2</v>
      </c>
      <c r="H245" s="33" t="s">
        <v>283</v>
      </c>
      <c r="I245" s="39">
        <f t="shared" si="14"/>
        <v>0.18070136986301372</v>
      </c>
      <c r="J245" s="8">
        <f t="shared" si="15"/>
        <v>0.37</v>
      </c>
      <c r="K245" s="8">
        <v>1</v>
      </c>
      <c r="L245" s="8">
        <v>0.37</v>
      </c>
      <c r="M245" s="25" t="s">
        <v>528</v>
      </c>
    </row>
    <row r="246" spans="1:13" ht="45" x14ac:dyDescent="0.25">
      <c r="A246" s="126"/>
      <c r="B246" s="137"/>
      <c r="C246" s="8" t="s">
        <v>529</v>
      </c>
      <c r="D246" s="17">
        <v>15</v>
      </c>
      <c r="E246" s="29" t="s">
        <v>86</v>
      </c>
      <c r="F246" s="24" t="s">
        <v>104</v>
      </c>
      <c r="G246" s="42">
        <v>2</v>
      </c>
      <c r="H246" s="33" t="s">
        <v>283</v>
      </c>
      <c r="I246" s="39">
        <f t="shared" si="14"/>
        <v>0.12320547945205482</v>
      </c>
      <c r="J246" s="8">
        <f t="shared" si="15"/>
        <v>0.37</v>
      </c>
      <c r="K246" s="8">
        <v>1</v>
      </c>
      <c r="L246" s="8">
        <v>0.37</v>
      </c>
      <c r="M246" s="25" t="s">
        <v>530</v>
      </c>
    </row>
    <row r="247" spans="1:13" ht="45" x14ac:dyDescent="0.25">
      <c r="A247" s="126"/>
      <c r="B247" s="137"/>
      <c r="C247" s="8" t="s">
        <v>531</v>
      </c>
      <c r="D247" s="17">
        <v>12</v>
      </c>
      <c r="E247" s="29" t="s">
        <v>86</v>
      </c>
      <c r="F247" s="24" t="s">
        <v>104</v>
      </c>
      <c r="G247" s="42">
        <v>3</v>
      </c>
      <c r="H247" s="33" t="s">
        <v>105</v>
      </c>
      <c r="I247" s="39">
        <f t="shared" si="14"/>
        <v>0.14784657534246576</v>
      </c>
      <c r="J247" s="8">
        <f t="shared" si="15"/>
        <v>0.37</v>
      </c>
      <c r="K247" s="8">
        <v>1</v>
      </c>
      <c r="L247" s="8">
        <v>0.37</v>
      </c>
      <c r="M247" s="25" t="s">
        <v>532</v>
      </c>
    </row>
    <row r="248" spans="1:13" ht="45" x14ac:dyDescent="0.25">
      <c r="A248" s="126"/>
      <c r="B248" s="137"/>
      <c r="C248" s="8" t="s">
        <v>533</v>
      </c>
      <c r="D248" s="17">
        <v>14</v>
      </c>
      <c r="E248" s="29" t="s">
        <v>86</v>
      </c>
      <c r="F248" s="24" t="s">
        <v>104</v>
      </c>
      <c r="G248" s="42">
        <v>2</v>
      </c>
      <c r="H248" s="33" t="s">
        <v>534</v>
      </c>
      <c r="I248" s="39">
        <f t="shared" si="14"/>
        <v>0.11499178082191781</v>
      </c>
      <c r="J248" s="8">
        <f t="shared" si="15"/>
        <v>0.37</v>
      </c>
      <c r="K248" s="8">
        <v>1</v>
      </c>
      <c r="L248" s="8">
        <v>0.37</v>
      </c>
      <c r="M248" s="25" t="s">
        <v>535</v>
      </c>
    </row>
    <row r="249" spans="1:13" ht="45" x14ac:dyDescent="0.25">
      <c r="A249" s="127"/>
      <c r="B249" s="151"/>
      <c r="C249" s="8" t="s">
        <v>536</v>
      </c>
      <c r="D249" s="17">
        <v>5</v>
      </c>
      <c r="E249" s="29" t="s">
        <v>86</v>
      </c>
      <c r="F249" s="24" t="s">
        <v>104</v>
      </c>
      <c r="G249" s="42">
        <v>2</v>
      </c>
      <c r="H249" s="33" t="s">
        <v>283</v>
      </c>
      <c r="I249" s="39">
        <f t="shared" si="14"/>
        <v>4.1068493150684934E-2</v>
      </c>
      <c r="J249" s="8">
        <f t="shared" si="15"/>
        <v>0.37</v>
      </c>
      <c r="K249" s="8">
        <v>1</v>
      </c>
      <c r="L249" s="8">
        <v>0.37</v>
      </c>
      <c r="M249" s="25" t="s">
        <v>537</v>
      </c>
    </row>
    <row r="250" spans="1:13" ht="15.75" x14ac:dyDescent="0.25">
      <c r="A250" s="124" t="s">
        <v>21</v>
      </c>
      <c r="B250" s="125"/>
      <c r="C250" s="7">
        <v>6</v>
      </c>
      <c r="D250" s="18">
        <f>SUM(D244:D249)</f>
        <v>83</v>
      </c>
      <c r="E250" s="12"/>
      <c r="F250" s="12"/>
      <c r="G250" s="43"/>
      <c r="H250" s="40"/>
      <c r="I250" s="39"/>
      <c r="J250" s="8"/>
      <c r="K250" s="13">
        <f>SUM(K244:K249)</f>
        <v>6</v>
      </c>
      <c r="L250" s="13"/>
      <c r="M250" s="27"/>
    </row>
    <row r="251" spans="1:13" ht="45" x14ac:dyDescent="0.25">
      <c r="A251" s="126">
        <v>26</v>
      </c>
      <c r="B251" s="126" t="s">
        <v>71</v>
      </c>
      <c r="C251" s="8" t="s">
        <v>538</v>
      </c>
      <c r="D251" s="17">
        <v>17</v>
      </c>
      <c r="E251" s="24" t="s">
        <v>86</v>
      </c>
      <c r="F251" s="24" t="s">
        <v>104</v>
      </c>
      <c r="G251" s="42">
        <v>3</v>
      </c>
      <c r="H251" s="33" t="s">
        <v>105</v>
      </c>
      <c r="I251" s="39">
        <f t="shared" ref="I251:I262" si="17">D251*1.499/365*G251</f>
        <v>0.20944931506849315</v>
      </c>
      <c r="J251" s="8">
        <f t="shared" ref="J251:J262" si="18">K251*L251</f>
        <v>0.75</v>
      </c>
      <c r="K251" s="8">
        <v>1</v>
      </c>
      <c r="L251" s="8">
        <v>0.75</v>
      </c>
      <c r="M251" s="25" t="s">
        <v>539</v>
      </c>
    </row>
    <row r="252" spans="1:13" ht="45" x14ac:dyDescent="0.25">
      <c r="A252" s="126"/>
      <c r="B252" s="126"/>
      <c r="C252" s="8" t="s">
        <v>540</v>
      </c>
      <c r="D252" s="17">
        <v>29</v>
      </c>
      <c r="E252" s="24" t="s">
        <v>86</v>
      </c>
      <c r="F252" s="24" t="s">
        <v>104</v>
      </c>
      <c r="G252" s="42">
        <v>2</v>
      </c>
      <c r="H252" s="33" t="s">
        <v>534</v>
      </c>
      <c r="I252" s="39">
        <f t="shared" si="17"/>
        <v>0.23819726027397262</v>
      </c>
      <c r="J252" s="8">
        <f t="shared" si="18"/>
        <v>0.75</v>
      </c>
      <c r="K252" s="8">
        <v>1</v>
      </c>
      <c r="L252" s="8">
        <v>0.75</v>
      </c>
      <c r="M252" s="25" t="s">
        <v>541</v>
      </c>
    </row>
    <row r="253" spans="1:13" ht="45" x14ac:dyDescent="0.25">
      <c r="A253" s="126"/>
      <c r="B253" s="126"/>
      <c r="C253" s="8" t="s">
        <v>542</v>
      </c>
      <c r="D253" s="17">
        <v>22</v>
      </c>
      <c r="E253" s="24" t="s">
        <v>86</v>
      </c>
      <c r="F253" s="24" t="s">
        <v>104</v>
      </c>
      <c r="G253" s="42">
        <v>3</v>
      </c>
      <c r="H253" s="33" t="s">
        <v>105</v>
      </c>
      <c r="I253" s="39">
        <f t="shared" si="17"/>
        <v>0.27105205479452055</v>
      </c>
      <c r="J253" s="8">
        <f t="shared" si="18"/>
        <v>0.75</v>
      </c>
      <c r="K253" s="8">
        <v>1</v>
      </c>
      <c r="L253" s="8">
        <v>0.75</v>
      </c>
      <c r="M253" s="25" t="s">
        <v>543</v>
      </c>
    </row>
    <row r="254" spans="1:13" ht="45" x14ac:dyDescent="0.25">
      <c r="A254" s="126"/>
      <c r="B254" s="126"/>
      <c r="C254" s="8" t="s">
        <v>544</v>
      </c>
      <c r="D254" s="17">
        <v>16</v>
      </c>
      <c r="E254" s="24" t="s">
        <v>86</v>
      </c>
      <c r="F254" s="24" t="s">
        <v>104</v>
      </c>
      <c r="G254" s="42">
        <v>3</v>
      </c>
      <c r="H254" s="33" t="s">
        <v>105</v>
      </c>
      <c r="I254" s="39">
        <f t="shared" si="17"/>
        <v>0.19712876712328767</v>
      </c>
      <c r="J254" s="8">
        <f t="shared" si="18"/>
        <v>0.75</v>
      </c>
      <c r="K254" s="8">
        <v>1</v>
      </c>
      <c r="L254" s="8">
        <v>0.75</v>
      </c>
      <c r="M254" s="25" t="s">
        <v>545</v>
      </c>
    </row>
    <row r="255" spans="1:13" ht="45" x14ac:dyDescent="0.25">
      <c r="A255" s="126"/>
      <c r="B255" s="126"/>
      <c r="C255" s="8" t="s">
        <v>546</v>
      </c>
      <c r="D255" s="17">
        <v>6</v>
      </c>
      <c r="E255" s="24" t="s">
        <v>86</v>
      </c>
      <c r="F255" s="24" t="s">
        <v>104</v>
      </c>
      <c r="G255" s="42">
        <v>3</v>
      </c>
      <c r="H255" s="33" t="s">
        <v>105</v>
      </c>
      <c r="I255" s="39">
        <f t="shared" si="17"/>
        <v>7.3923287671232879E-2</v>
      </c>
      <c r="J255" s="8">
        <f t="shared" si="18"/>
        <v>0.75</v>
      </c>
      <c r="K255" s="8">
        <v>1</v>
      </c>
      <c r="L255" s="8">
        <v>0.75</v>
      </c>
      <c r="M255" s="25" t="s">
        <v>547</v>
      </c>
    </row>
    <row r="256" spans="1:13" ht="45" x14ac:dyDescent="0.25">
      <c r="A256" s="126"/>
      <c r="B256" s="126"/>
      <c r="C256" s="8" t="s">
        <v>548</v>
      </c>
      <c r="D256" s="17">
        <v>17</v>
      </c>
      <c r="E256" s="24" t="s">
        <v>86</v>
      </c>
      <c r="F256" s="24" t="s">
        <v>104</v>
      </c>
      <c r="G256" s="42">
        <v>3</v>
      </c>
      <c r="H256" s="33" t="s">
        <v>105</v>
      </c>
      <c r="I256" s="39">
        <f t="shared" si="17"/>
        <v>0.20944931506849315</v>
      </c>
      <c r="J256" s="8">
        <f t="shared" si="18"/>
        <v>0.75</v>
      </c>
      <c r="K256" s="8">
        <v>1</v>
      </c>
      <c r="L256" s="8">
        <v>0.75</v>
      </c>
      <c r="M256" s="25" t="s">
        <v>549</v>
      </c>
    </row>
    <row r="257" spans="1:13" ht="45" x14ac:dyDescent="0.25">
      <c r="A257" s="126"/>
      <c r="B257" s="126"/>
      <c r="C257" s="8" t="s">
        <v>550</v>
      </c>
      <c r="D257" s="17">
        <v>10</v>
      </c>
      <c r="E257" s="24" t="s">
        <v>86</v>
      </c>
      <c r="F257" s="24" t="s">
        <v>104</v>
      </c>
      <c r="G257" s="42">
        <v>3</v>
      </c>
      <c r="H257" s="33" t="s">
        <v>105</v>
      </c>
      <c r="I257" s="39">
        <f t="shared" si="17"/>
        <v>0.1232054794520548</v>
      </c>
      <c r="J257" s="8">
        <f t="shared" si="18"/>
        <v>0.75</v>
      </c>
      <c r="K257" s="8">
        <v>1</v>
      </c>
      <c r="L257" s="8">
        <v>0.75</v>
      </c>
      <c r="M257" s="25" t="s">
        <v>551</v>
      </c>
    </row>
    <row r="258" spans="1:13" ht="45" x14ac:dyDescent="0.25">
      <c r="A258" s="126"/>
      <c r="B258" s="126"/>
      <c r="C258" s="8" t="s">
        <v>552</v>
      </c>
      <c r="D258" s="17">
        <v>11</v>
      </c>
      <c r="E258" s="24" t="s">
        <v>86</v>
      </c>
      <c r="F258" s="24" t="s">
        <v>104</v>
      </c>
      <c r="G258" s="42">
        <v>3</v>
      </c>
      <c r="H258" s="33" t="s">
        <v>105</v>
      </c>
      <c r="I258" s="39">
        <f t="shared" si="17"/>
        <v>0.13552602739726027</v>
      </c>
      <c r="J258" s="8">
        <f t="shared" si="18"/>
        <v>0.75</v>
      </c>
      <c r="K258" s="8">
        <v>1</v>
      </c>
      <c r="L258" s="8">
        <v>0.75</v>
      </c>
      <c r="M258" s="25" t="s">
        <v>553</v>
      </c>
    </row>
    <row r="259" spans="1:13" ht="45" x14ac:dyDescent="0.25">
      <c r="A259" s="126"/>
      <c r="B259" s="126"/>
      <c r="C259" s="8" t="s">
        <v>554</v>
      </c>
      <c r="D259" s="17">
        <v>28</v>
      </c>
      <c r="E259" s="24" t="s">
        <v>86</v>
      </c>
      <c r="F259" s="24" t="s">
        <v>104</v>
      </c>
      <c r="G259" s="42">
        <v>3</v>
      </c>
      <c r="H259" s="33" t="s">
        <v>105</v>
      </c>
      <c r="I259" s="39">
        <f t="shared" si="17"/>
        <v>0.34497534246575345</v>
      </c>
      <c r="J259" s="8">
        <f t="shared" si="18"/>
        <v>0.75</v>
      </c>
      <c r="K259" s="8">
        <v>1</v>
      </c>
      <c r="L259" s="8">
        <v>0.75</v>
      </c>
      <c r="M259" s="25" t="s">
        <v>555</v>
      </c>
    </row>
    <row r="260" spans="1:13" ht="45" x14ac:dyDescent="0.25">
      <c r="A260" s="126"/>
      <c r="B260" s="126"/>
      <c r="C260" s="8" t="s">
        <v>556</v>
      </c>
      <c r="D260" s="17">
        <v>25</v>
      </c>
      <c r="E260" s="24" t="s">
        <v>86</v>
      </c>
      <c r="F260" s="24" t="s">
        <v>104</v>
      </c>
      <c r="G260" s="42">
        <v>3</v>
      </c>
      <c r="H260" s="33" t="s">
        <v>105</v>
      </c>
      <c r="I260" s="39">
        <f t="shared" si="17"/>
        <v>0.308013698630137</v>
      </c>
      <c r="J260" s="8">
        <f t="shared" si="18"/>
        <v>0.75</v>
      </c>
      <c r="K260" s="8">
        <v>1</v>
      </c>
      <c r="L260" s="8">
        <v>0.75</v>
      </c>
      <c r="M260" s="25" t="s">
        <v>557</v>
      </c>
    </row>
    <row r="261" spans="1:13" ht="45" x14ac:dyDescent="0.25">
      <c r="A261" s="126"/>
      <c r="B261" s="126"/>
      <c r="C261" s="8" t="s">
        <v>558</v>
      </c>
      <c r="D261" s="17">
        <v>3</v>
      </c>
      <c r="E261" s="24" t="s">
        <v>86</v>
      </c>
      <c r="F261" s="24" t="s">
        <v>104</v>
      </c>
      <c r="G261" s="42">
        <v>3</v>
      </c>
      <c r="H261" s="33" t="s">
        <v>105</v>
      </c>
      <c r="I261" s="39">
        <f t="shared" si="17"/>
        <v>3.696164383561644E-2</v>
      </c>
      <c r="J261" s="8">
        <f t="shared" si="18"/>
        <v>0.75</v>
      </c>
      <c r="K261" s="8">
        <v>1</v>
      </c>
      <c r="L261" s="8">
        <v>0.75</v>
      </c>
      <c r="M261" s="25" t="s">
        <v>559</v>
      </c>
    </row>
    <row r="262" spans="1:13" ht="45" x14ac:dyDescent="0.25">
      <c r="A262" s="126"/>
      <c r="B262" s="126"/>
      <c r="C262" s="8" t="s">
        <v>560</v>
      </c>
      <c r="D262" s="17">
        <v>29</v>
      </c>
      <c r="E262" s="24" t="s">
        <v>86</v>
      </c>
      <c r="F262" s="24" t="s">
        <v>104</v>
      </c>
      <c r="G262" s="42">
        <v>2</v>
      </c>
      <c r="H262" s="33" t="s">
        <v>534</v>
      </c>
      <c r="I262" s="39">
        <f t="shared" si="17"/>
        <v>0.23819726027397262</v>
      </c>
      <c r="J262" s="8">
        <f t="shared" si="18"/>
        <v>0.75</v>
      </c>
      <c r="K262" s="8">
        <v>1</v>
      </c>
      <c r="L262" s="8">
        <v>0.75</v>
      </c>
      <c r="M262" s="25" t="s">
        <v>561</v>
      </c>
    </row>
    <row r="263" spans="1:13" ht="15.75" x14ac:dyDescent="0.25">
      <c r="A263" s="124" t="s">
        <v>21</v>
      </c>
      <c r="B263" s="125"/>
      <c r="C263" s="14">
        <v>12</v>
      </c>
      <c r="D263" s="18">
        <f>SUM(D251:D262)</f>
        <v>213</v>
      </c>
      <c r="E263" s="26"/>
      <c r="F263" s="26"/>
      <c r="G263" s="43"/>
      <c r="H263" s="40"/>
      <c r="I263" s="40"/>
      <c r="J263" s="27"/>
      <c r="K263" s="13">
        <f>SUM(K251:K262)</f>
        <v>12</v>
      </c>
      <c r="L263" s="13"/>
    </row>
    <row r="264" spans="1:13" x14ac:dyDescent="0.25">
      <c r="B264" s="23"/>
    </row>
    <row r="265" spans="1:13" ht="15.75" x14ac:dyDescent="0.25">
      <c r="A265" s="37" t="s">
        <v>562</v>
      </c>
      <c r="B265" s="23"/>
      <c r="G265" s="169"/>
      <c r="H265" s="169"/>
      <c r="I265" s="169"/>
      <c r="J265" s="170"/>
    </row>
    <row r="266" spans="1:13" x14ac:dyDescent="0.25">
      <c r="G266" s="169"/>
      <c r="H266" s="169"/>
      <c r="I266" s="169"/>
      <c r="J266" s="170"/>
    </row>
    <row r="267" spans="1:13" x14ac:dyDescent="0.25">
      <c r="G267" s="169"/>
      <c r="H267" s="169"/>
      <c r="I267" s="169"/>
      <c r="J267" s="170"/>
    </row>
    <row r="268" spans="1:13" x14ac:dyDescent="0.25">
      <c r="G268" s="169"/>
      <c r="H268" s="169"/>
      <c r="I268" s="169"/>
      <c r="J268" s="170"/>
    </row>
    <row r="269" spans="1:13" x14ac:dyDescent="0.25">
      <c r="G269" s="169"/>
      <c r="H269" s="169"/>
      <c r="I269" s="169"/>
      <c r="J269" s="170"/>
    </row>
    <row r="270" spans="1:13" x14ac:dyDescent="0.25">
      <c r="G270" s="169"/>
      <c r="H270" s="169"/>
      <c r="I270" s="169"/>
      <c r="J270" s="170"/>
    </row>
    <row r="271" spans="1:13" x14ac:dyDescent="0.25">
      <c r="G271" s="169"/>
      <c r="H271" s="169"/>
      <c r="I271" s="169"/>
      <c r="J271" s="170"/>
    </row>
    <row r="272" spans="1:13" x14ac:dyDescent="0.25">
      <c r="G272" s="169"/>
      <c r="H272" s="169"/>
      <c r="I272" s="169"/>
      <c r="J272" s="170"/>
    </row>
    <row r="273" spans="7:10" x14ac:dyDescent="0.25">
      <c r="G273" s="169"/>
      <c r="H273" s="169"/>
      <c r="I273" s="169"/>
      <c r="J273" s="170"/>
    </row>
    <row r="274" spans="7:10" x14ac:dyDescent="0.25">
      <c r="G274" s="169"/>
      <c r="H274" s="169"/>
      <c r="I274" s="169"/>
      <c r="J274" s="170"/>
    </row>
    <row r="275" spans="7:10" x14ac:dyDescent="0.25">
      <c r="G275" s="169"/>
      <c r="H275" s="169"/>
      <c r="I275" s="169"/>
      <c r="J275" s="170"/>
    </row>
    <row r="276" spans="7:10" x14ac:dyDescent="0.25">
      <c r="G276" s="169"/>
      <c r="H276" s="169"/>
      <c r="I276" s="169"/>
      <c r="J276" s="170"/>
    </row>
    <row r="277" spans="7:10" x14ac:dyDescent="0.25">
      <c r="G277" s="169"/>
      <c r="H277" s="169"/>
      <c r="I277" s="169"/>
      <c r="J277" s="170"/>
    </row>
    <row r="278" spans="7:10" x14ac:dyDescent="0.25">
      <c r="G278" s="169"/>
      <c r="H278" s="169"/>
      <c r="I278" s="169"/>
      <c r="J278" s="170"/>
    </row>
    <row r="279" spans="7:10" x14ac:dyDescent="0.25">
      <c r="G279" s="169"/>
      <c r="H279" s="169"/>
      <c r="I279" s="169"/>
      <c r="J279" s="170"/>
    </row>
    <row r="280" spans="7:10" x14ac:dyDescent="0.25">
      <c r="G280" s="169"/>
      <c r="H280" s="169"/>
      <c r="I280" s="169"/>
      <c r="J280" s="170"/>
    </row>
    <row r="281" spans="7:10" x14ac:dyDescent="0.25">
      <c r="G281" s="169"/>
      <c r="H281" s="169"/>
      <c r="I281" s="169"/>
      <c r="J281" s="170"/>
    </row>
    <row r="282" spans="7:10" x14ac:dyDescent="0.25">
      <c r="G282" s="169"/>
      <c r="H282" s="169"/>
      <c r="I282" s="169"/>
      <c r="J282" s="170"/>
    </row>
    <row r="283" spans="7:10" x14ac:dyDescent="0.25">
      <c r="G283" s="169"/>
      <c r="H283" s="169"/>
      <c r="I283" s="169"/>
      <c r="J283" s="170"/>
    </row>
    <row r="284" spans="7:10" x14ac:dyDescent="0.25">
      <c r="G284" s="169"/>
      <c r="H284" s="169"/>
      <c r="I284" s="169"/>
      <c r="J284" s="170"/>
    </row>
    <row r="285" spans="7:10" x14ac:dyDescent="0.25">
      <c r="G285" s="169"/>
      <c r="H285" s="169"/>
      <c r="I285" s="169"/>
      <c r="J285" s="170"/>
    </row>
    <row r="286" spans="7:10" x14ac:dyDescent="0.25">
      <c r="G286" s="169"/>
      <c r="H286" s="169"/>
      <c r="I286" s="169"/>
      <c r="J286" s="170"/>
    </row>
    <row r="287" spans="7:10" x14ac:dyDescent="0.25">
      <c r="G287" s="169"/>
      <c r="H287" s="169"/>
      <c r="I287" s="169"/>
      <c r="J287" s="170"/>
    </row>
    <row r="288" spans="7:10" x14ac:dyDescent="0.25">
      <c r="G288" s="169"/>
      <c r="H288" s="169"/>
      <c r="I288" s="169"/>
      <c r="J288" s="170"/>
    </row>
    <row r="289" spans="7:10" x14ac:dyDescent="0.25">
      <c r="G289" s="169"/>
      <c r="H289" s="169"/>
      <c r="I289" s="169"/>
      <c r="J289" s="170"/>
    </row>
    <row r="290" spans="7:10" x14ac:dyDescent="0.25">
      <c r="G290" s="169"/>
      <c r="H290" s="169"/>
      <c r="I290" s="169"/>
      <c r="J290" s="170"/>
    </row>
    <row r="291" spans="7:10" x14ac:dyDescent="0.25">
      <c r="G291" s="169"/>
      <c r="H291" s="169"/>
      <c r="I291" s="169"/>
      <c r="J291" s="170"/>
    </row>
    <row r="292" spans="7:10" x14ac:dyDescent="0.25">
      <c r="G292" s="169"/>
      <c r="H292" s="169"/>
      <c r="I292" s="169"/>
      <c r="J292" s="170"/>
    </row>
    <row r="293" spans="7:10" x14ac:dyDescent="0.25">
      <c r="G293" s="169"/>
      <c r="H293" s="169"/>
      <c r="I293" s="169"/>
      <c r="J293" s="170"/>
    </row>
    <row r="294" spans="7:10" x14ac:dyDescent="0.25">
      <c r="G294" s="169"/>
      <c r="H294" s="169"/>
      <c r="I294" s="169"/>
      <c r="J294" s="170"/>
    </row>
    <row r="295" spans="7:10" x14ac:dyDescent="0.25">
      <c r="G295" s="169"/>
      <c r="H295" s="169"/>
      <c r="I295" s="169"/>
      <c r="J295" s="170"/>
    </row>
    <row r="296" spans="7:10" x14ac:dyDescent="0.25">
      <c r="G296" s="169"/>
      <c r="H296" s="169"/>
      <c r="I296" s="169"/>
      <c r="J296" s="170"/>
    </row>
    <row r="297" spans="7:10" x14ac:dyDescent="0.25">
      <c r="G297" s="169"/>
      <c r="H297" s="169"/>
      <c r="I297" s="169"/>
      <c r="J297" s="170"/>
    </row>
    <row r="298" spans="7:10" x14ac:dyDescent="0.25">
      <c r="G298" s="169"/>
      <c r="H298" s="169"/>
      <c r="I298" s="169"/>
      <c r="J298" s="170"/>
    </row>
    <row r="299" spans="7:10" x14ac:dyDescent="0.25">
      <c r="G299" s="169"/>
      <c r="H299" s="169"/>
      <c r="I299" s="169"/>
      <c r="J299" s="170"/>
    </row>
    <row r="300" spans="7:10" x14ac:dyDescent="0.25">
      <c r="G300" s="169"/>
      <c r="H300" s="169"/>
      <c r="I300" s="169"/>
      <c r="J300" s="170"/>
    </row>
    <row r="301" spans="7:10" x14ac:dyDescent="0.25">
      <c r="G301" s="169"/>
      <c r="H301" s="169"/>
      <c r="I301" s="169"/>
      <c r="J301" s="170"/>
    </row>
    <row r="302" spans="7:10" x14ac:dyDescent="0.25">
      <c r="G302" s="169"/>
      <c r="H302" s="169"/>
      <c r="I302" s="169"/>
      <c r="J302" s="170"/>
    </row>
    <row r="303" spans="7:10" x14ac:dyDescent="0.25">
      <c r="G303" s="169"/>
      <c r="H303" s="169"/>
      <c r="I303" s="169"/>
      <c r="J303" s="170"/>
    </row>
    <row r="304" spans="7:10" x14ac:dyDescent="0.25">
      <c r="G304" s="169"/>
      <c r="H304" s="169"/>
      <c r="I304" s="169"/>
      <c r="J304" s="170"/>
    </row>
    <row r="305" spans="7:10" x14ac:dyDescent="0.25">
      <c r="G305" s="169"/>
      <c r="H305" s="169"/>
      <c r="I305" s="169"/>
      <c r="J305" s="170"/>
    </row>
    <row r="306" spans="7:10" x14ac:dyDescent="0.25">
      <c r="G306" s="169"/>
      <c r="H306" s="169"/>
      <c r="I306" s="169"/>
      <c r="J306" s="170"/>
    </row>
    <row r="307" spans="7:10" x14ac:dyDescent="0.25">
      <c r="G307" s="169"/>
      <c r="H307" s="169"/>
      <c r="I307" s="169"/>
      <c r="J307" s="170"/>
    </row>
    <row r="308" spans="7:10" x14ac:dyDescent="0.25">
      <c r="G308" s="169"/>
      <c r="H308" s="169"/>
      <c r="I308" s="169"/>
      <c r="J308" s="170"/>
    </row>
    <row r="309" spans="7:10" x14ac:dyDescent="0.25">
      <c r="G309" s="169"/>
      <c r="H309" s="169"/>
      <c r="I309" s="169"/>
      <c r="J309" s="170"/>
    </row>
    <row r="310" spans="7:10" x14ac:dyDescent="0.25">
      <c r="G310" s="169"/>
      <c r="H310" s="169"/>
      <c r="I310" s="169"/>
      <c r="J310" s="170"/>
    </row>
    <row r="311" spans="7:10" x14ac:dyDescent="0.25">
      <c r="G311" s="169"/>
      <c r="H311" s="169"/>
      <c r="I311" s="169"/>
      <c r="J311" s="170"/>
    </row>
    <row r="312" spans="7:10" x14ac:dyDescent="0.25">
      <c r="G312" s="169"/>
      <c r="H312" s="169"/>
      <c r="I312" s="169"/>
      <c r="J312" s="170"/>
    </row>
    <row r="313" spans="7:10" x14ac:dyDescent="0.25">
      <c r="G313" s="169"/>
      <c r="H313" s="169"/>
      <c r="I313" s="169"/>
      <c r="J313" s="170"/>
    </row>
    <row r="314" spans="7:10" x14ac:dyDescent="0.25">
      <c r="G314" s="169"/>
      <c r="H314" s="169"/>
      <c r="I314" s="169"/>
      <c r="J314" s="170"/>
    </row>
    <row r="315" spans="7:10" x14ac:dyDescent="0.25">
      <c r="G315" s="169"/>
      <c r="H315" s="169"/>
      <c r="I315" s="169"/>
      <c r="J315" s="170"/>
    </row>
    <row r="316" spans="7:10" x14ac:dyDescent="0.25">
      <c r="G316" s="169"/>
      <c r="H316" s="169"/>
      <c r="I316" s="169"/>
      <c r="J316" s="170"/>
    </row>
    <row r="317" spans="7:10" x14ac:dyDescent="0.25">
      <c r="G317" s="169"/>
      <c r="H317" s="169"/>
      <c r="I317" s="169"/>
      <c r="J317" s="170"/>
    </row>
    <row r="318" spans="7:10" x14ac:dyDescent="0.25">
      <c r="G318" s="169"/>
      <c r="H318" s="169"/>
      <c r="I318" s="169"/>
      <c r="J318" s="170"/>
    </row>
    <row r="319" spans="7:10" x14ac:dyDescent="0.25">
      <c r="G319" s="169"/>
      <c r="H319" s="169"/>
      <c r="I319" s="169"/>
      <c r="J319" s="170"/>
    </row>
    <row r="320" spans="7:10" x14ac:dyDescent="0.25">
      <c r="G320" s="169"/>
      <c r="H320" s="169"/>
      <c r="I320" s="169"/>
      <c r="J320" s="170"/>
    </row>
    <row r="321" spans="7:10" x14ac:dyDescent="0.25">
      <c r="G321" s="169"/>
      <c r="H321" s="169"/>
      <c r="I321" s="169"/>
      <c r="J321" s="170"/>
    </row>
    <row r="322" spans="7:10" x14ac:dyDescent="0.25">
      <c r="G322" s="169"/>
      <c r="H322" s="169"/>
      <c r="I322" s="169"/>
      <c r="J322" s="170"/>
    </row>
    <row r="323" spans="7:10" x14ac:dyDescent="0.25">
      <c r="G323" s="169"/>
      <c r="H323" s="169"/>
      <c r="I323" s="169"/>
      <c r="J323" s="170"/>
    </row>
    <row r="324" spans="7:10" x14ac:dyDescent="0.25">
      <c r="G324" s="169"/>
      <c r="H324" s="169"/>
      <c r="I324" s="169"/>
      <c r="J324" s="170"/>
    </row>
    <row r="325" spans="7:10" x14ac:dyDescent="0.25">
      <c r="G325" s="169"/>
      <c r="H325" s="169"/>
      <c r="I325" s="169"/>
      <c r="J325" s="170"/>
    </row>
    <row r="326" spans="7:10" x14ac:dyDescent="0.25">
      <c r="G326" s="169"/>
      <c r="H326" s="169"/>
      <c r="I326" s="169"/>
      <c r="J326" s="170"/>
    </row>
    <row r="327" spans="7:10" x14ac:dyDescent="0.25">
      <c r="G327" s="169"/>
      <c r="H327" s="169"/>
      <c r="I327" s="169"/>
      <c r="J327" s="170"/>
    </row>
    <row r="328" spans="7:10" x14ac:dyDescent="0.25">
      <c r="G328" s="169"/>
      <c r="H328" s="169"/>
      <c r="I328" s="169"/>
      <c r="J328" s="170"/>
    </row>
    <row r="329" spans="7:10" x14ac:dyDescent="0.25">
      <c r="G329" s="169"/>
      <c r="H329" s="169"/>
      <c r="I329" s="169"/>
      <c r="J329" s="170"/>
    </row>
    <row r="330" spans="7:10" x14ac:dyDescent="0.25">
      <c r="G330" s="169"/>
      <c r="H330" s="169"/>
      <c r="I330" s="169"/>
      <c r="J330" s="170"/>
    </row>
    <row r="331" spans="7:10" x14ac:dyDescent="0.25">
      <c r="G331" s="169"/>
      <c r="H331" s="169"/>
      <c r="I331" s="169"/>
      <c r="J331" s="170"/>
    </row>
    <row r="332" spans="7:10" x14ac:dyDescent="0.25">
      <c r="G332" s="169"/>
      <c r="H332" s="169"/>
      <c r="I332" s="169"/>
      <c r="J332" s="170"/>
    </row>
    <row r="333" spans="7:10" x14ac:dyDescent="0.25">
      <c r="G333" s="169"/>
      <c r="H333" s="169"/>
      <c r="I333" s="169"/>
      <c r="J333" s="170"/>
    </row>
    <row r="334" spans="7:10" x14ac:dyDescent="0.25">
      <c r="G334" s="169"/>
      <c r="H334" s="169"/>
      <c r="I334" s="169"/>
      <c r="J334" s="170"/>
    </row>
    <row r="335" spans="7:10" x14ac:dyDescent="0.25">
      <c r="G335" s="169"/>
      <c r="H335" s="169"/>
      <c r="I335" s="169"/>
      <c r="J335" s="170"/>
    </row>
    <row r="336" spans="7:10" x14ac:dyDescent="0.25">
      <c r="G336" s="169"/>
      <c r="H336" s="169"/>
      <c r="I336" s="169"/>
      <c r="J336" s="170"/>
    </row>
    <row r="337" spans="7:10" x14ac:dyDescent="0.25">
      <c r="G337" s="169"/>
      <c r="H337" s="169"/>
      <c r="I337" s="169"/>
      <c r="J337" s="170"/>
    </row>
    <row r="338" spans="7:10" x14ac:dyDescent="0.25">
      <c r="G338" s="169"/>
      <c r="H338" s="169"/>
      <c r="I338" s="169"/>
      <c r="J338" s="170"/>
    </row>
    <row r="339" spans="7:10" x14ac:dyDescent="0.25">
      <c r="G339" s="169"/>
      <c r="H339" s="169"/>
      <c r="I339" s="169"/>
      <c r="J339" s="170"/>
    </row>
    <row r="340" spans="7:10" x14ac:dyDescent="0.25">
      <c r="G340" s="169"/>
      <c r="H340" s="169"/>
      <c r="I340" s="169"/>
      <c r="J340" s="170"/>
    </row>
    <row r="341" spans="7:10" x14ac:dyDescent="0.25">
      <c r="G341" s="169"/>
      <c r="H341" s="169"/>
      <c r="I341" s="169"/>
      <c r="J341" s="170"/>
    </row>
    <row r="342" spans="7:10" x14ac:dyDescent="0.25">
      <c r="G342" s="169"/>
      <c r="H342" s="169"/>
      <c r="I342" s="169"/>
      <c r="J342" s="170"/>
    </row>
    <row r="343" spans="7:10" x14ac:dyDescent="0.25">
      <c r="G343" s="169"/>
      <c r="H343" s="169"/>
      <c r="I343" s="169"/>
      <c r="J343" s="170"/>
    </row>
    <row r="344" spans="7:10" x14ac:dyDescent="0.25">
      <c r="G344" s="169"/>
      <c r="H344" s="169"/>
      <c r="I344" s="169"/>
      <c r="J344" s="170"/>
    </row>
    <row r="345" spans="7:10" x14ac:dyDescent="0.25">
      <c r="G345" s="169"/>
      <c r="H345" s="169"/>
      <c r="I345" s="169"/>
      <c r="J345" s="170"/>
    </row>
    <row r="346" spans="7:10" x14ac:dyDescent="0.25">
      <c r="G346" s="169"/>
      <c r="H346" s="169"/>
      <c r="I346" s="169"/>
      <c r="J346" s="170"/>
    </row>
    <row r="347" spans="7:10" x14ac:dyDescent="0.25">
      <c r="G347" s="169"/>
      <c r="H347" s="169"/>
      <c r="I347" s="169"/>
      <c r="J347" s="170"/>
    </row>
    <row r="348" spans="7:10" x14ac:dyDescent="0.25">
      <c r="G348" s="169"/>
      <c r="H348" s="169"/>
      <c r="I348" s="169"/>
      <c r="J348" s="170"/>
    </row>
    <row r="349" spans="7:10" x14ac:dyDescent="0.25">
      <c r="G349" s="169"/>
      <c r="H349" s="169"/>
      <c r="I349" s="169"/>
      <c r="J349" s="170"/>
    </row>
    <row r="350" spans="7:10" x14ac:dyDescent="0.25">
      <c r="G350" s="169"/>
      <c r="H350" s="169"/>
      <c r="I350" s="169"/>
      <c r="J350" s="170"/>
    </row>
    <row r="351" spans="7:10" x14ac:dyDescent="0.25">
      <c r="G351" s="169"/>
      <c r="H351" s="169"/>
      <c r="I351" s="169"/>
      <c r="J351" s="170"/>
    </row>
    <row r="352" spans="7:10" x14ac:dyDescent="0.25">
      <c r="G352" s="169"/>
      <c r="H352" s="169"/>
      <c r="I352" s="169"/>
      <c r="J352" s="170"/>
    </row>
    <row r="353" spans="7:10" x14ac:dyDescent="0.25">
      <c r="G353" s="169"/>
      <c r="H353" s="169"/>
      <c r="I353" s="169"/>
      <c r="J353" s="170"/>
    </row>
    <row r="354" spans="7:10" x14ac:dyDescent="0.25">
      <c r="G354" s="169"/>
      <c r="H354" s="169"/>
      <c r="I354" s="169"/>
      <c r="J354" s="170"/>
    </row>
    <row r="355" spans="7:10" x14ac:dyDescent="0.25">
      <c r="G355" s="169"/>
      <c r="H355" s="169"/>
      <c r="I355" s="169"/>
      <c r="J355" s="170"/>
    </row>
    <row r="356" spans="7:10" x14ac:dyDescent="0.25">
      <c r="G356" s="169"/>
      <c r="H356" s="169"/>
      <c r="I356" s="169"/>
      <c r="J356" s="170"/>
    </row>
    <row r="357" spans="7:10" x14ac:dyDescent="0.25">
      <c r="G357" s="169"/>
      <c r="H357" s="169"/>
      <c r="I357" s="169"/>
      <c r="J357" s="170"/>
    </row>
    <row r="358" spans="7:10" x14ac:dyDescent="0.25">
      <c r="G358" s="169"/>
      <c r="H358" s="169"/>
      <c r="I358" s="169"/>
      <c r="J358" s="170"/>
    </row>
    <row r="359" spans="7:10" x14ac:dyDescent="0.25">
      <c r="G359" s="169"/>
      <c r="H359" s="169"/>
      <c r="I359" s="169"/>
      <c r="J359" s="170"/>
    </row>
    <row r="360" spans="7:10" x14ac:dyDescent="0.25">
      <c r="G360" s="169"/>
      <c r="H360" s="169"/>
      <c r="I360" s="169"/>
      <c r="J360" s="170"/>
    </row>
    <row r="361" spans="7:10" x14ac:dyDescent="0.25">
      <c r="G361" s="169"/>
      <c r="H361" s="169"/>
      <c r="I361" s="169"/>
      <c r="J361" s="170"/>
    </row>
    <row r="362" spans="7:10" x14ac:dyDescent="0.25">
      <c r="G362" s="169"/>
      <c r="H362" s="169"/>
      <c r="I362" s="169"/>
      <c r="J362" s="170"/>
    </row>
    <row r="363" spans="7:10" x14ac:dyDescent="0.25">
      <c r="G363" s="169"/>
      <c r="H363" s="169"/>
      <c r="I363" s="169"/>
      <c r="J363" s="170"/>
    </row>
    <row r="364" spans="7:10" x14ac:dyDescent="0.25">
      <c r="G364" s="169"/>
      <c r="H364" s="169"/>
      <c r="I364" s="169"/>
      <c r="J364" s="170"/>
    </row>
    <row r="365" spans="7:10" x14ac:dyDescent="0.25">
      <c r="G365" s="169"/>
      <c r="H365" s="169"/>
      <c r="I365" s="169"/>
      <c r="J365" s="170"/>
    </row>
    <row r="366" spans="7:10" x14ac:dyDescent="0.25">
      <c r="G366" s="169"/>
      <c r="H366" s="169"/>
      <c r="I366" s="169"/>
      <c r="J366" s="170"/>
    </row>
    <row r="367" spans="7:10" x14ac:dyDescent="0.25">
      <c r="G367" s="169"/>
      <c r="H367" s="169"/>
      <c r="I367" s="169"/>
      <c r="J367" s="170"/>
    </row>
    <row r="368" spans="7:10" x14ac:dyDescent="0.25">
      <c r="G368" s="169"/>
      <c r="H368" s="169"/>
      <c r="I368" s="169"/>
      <c r="J368" s="170"/>
    </row>
    <row r="369" spans="7:10" x14ac:dyDescent="0.25">
      <c r="G369" s="169"/>
      <c r="H369" s="169"/>
      <c r="I369" s="169"/>
      <c r="J369" s="170"/>
    </row>
    <row r="370" spans="7:10" x14ac:dyDescent="0.25">
      <c r="G370" s="169"/>
      <c r="H370" s="169"/>
      <c r="I370" s="169"/>
      <c r="J370" s="170"/>
    </row>
    <row r="371" spans="7:10" x14ac:dyDescent="0.25">
      <c r="G371" s="169"/>
      <c r="H371" s="169"/>
      <c r="I371" s="169"/>
      <c r="J371" s="170"/>
    </row>
    <row r="372" spans="7:10" x14ac:dyDescent="0.25">
      <c r="G372" s="169"/>
      <c r="H372" s="169"/>
      <c r="I372" s="169"/>
      <c r="J372" s="170"/>
    </row>
    <row r="373" spans="7:10" x14ac:dyDescent="0.25">
      <c r="G373" s="169"/>
      <c r="H373" s="169"/>
      <c r="I373" s="169"/>
      <c r="J373" s="170"/>
    </row>
    <row r="374" spans="7:10" x14ac:dyDescent="0.25">
      <c r="G374" s="169"/>
      <c r="H374" s="169"/>
      <c r="I374" s="169"/>
      <c r="J374" s="170"/>
    </row>
    <row r="375" spans="7:10" x14ac:dyDescent="0.25">
      <c r="G375" s="169"/>
      <c r="H375" s="169"/>
      <c r="I375" s="169"/>
      <c r="J375" s="170"/>
    </row>
    <row r="376" spans="7:10" x14ac:dyDescent="0.25">
      <c r="G376" s="169"/>
      <c r="H376" s="169"/>
      <c r="I376" s="169"/>
      <c r="J376" s="170"/>
    </row>
    <row r="377" spans="7:10" x14ac:dyDescent="0.25">
      <c r="G377" s="169"/>
      <c r="H377" s="169"/>
      <c r="I377" s="169"/>
      <c r="J377" s="170"/>
    </row>
    <row r="378" spans="7:10" x14ac:dyDescent="0.25">
      <c r="G378" s="169"/>
      <c r="H378" s="169"/>
      <c r="I378" s="169"/>
      <c r="J378" s="170"/>
    </row>
    <row r="379" spans="7:10" x14ac:dyDescent="0.25">
      <c r="G379" s="169"/>
      <c r="H379" s="169"/>
      <c r="I379" s="169"/>
      <c r="J379" s="170"/>
    </row>
    <row r="380" spans="7:10" x14ac:dyDescent="0.25">
      <c r="G380" s="169"/>
      <c r="H380" s="169"/>
      <c r="I380" s="169"/>
      <c r="J380" s="170"/>
    </row>
    <row r="381" spans="7:10" x14ac:dyDescent="0.25">
      <c r="G381" s="169"/>
      <c r="H381" s="169"/>
      <c r="I381" s="169"/>
      <c r="J381" s="170"/>
    </row>
    <row r="382" spans="7:10" x14ac:dyDescent="0.25">
      <c r="G382" s="169"/>
      <c r="H382" s="169"/>
      <c r="I382" s="169"/>
      <c r="J382" s="170"/>
    </row>
    <row r="383" spans="7:10" x14ac:dyDescent="0.25">
      <c r="G383" s="169"/>
      <c r="H383" s="169"/>
      <c r="I383" s="169"/>
      <c r="J383" s="170"/>
    </row>
    <row r="384" spans="7:10" x14ac:dyDescent="0.25">
      <c r="G384" s="169"/>
      <c r="H384" s="169"/>
      <c r="I384" s="169"/>
      <c r="J384" s="170"/>
    </row>
    <row r="385" spans="7:10" x14ac:dyDescent="0.25">
      <c r="G385" s="169"/>
      <c r="H385" s="169"/>
      <c r="I385" s="169"/>
      <c r="J385" s="170"/>
    </row>
    <row r="386" spans="7:10" x14ac:dyDescent="0.25">
      <c r="G386" s="169"/>
      <c r="H386" s="169"/>
      <c r="I386" s="169"/>
      <c r="J386" s="170"/>
    </row>
    <row r="387" spans="7:10" x14ac:dyDescent="0.25">
      <c r="G387" s="169"/>
      <c r="H387" s="169"/>
      <c r="I387" s="169"/>
      <c r="J387" s="170"/>
    </row>
    <row r="388" spans="7:10" x14ac:dyDescent="0.25">
      <c r="G388" s="169"/>
      <c r="H388" s="169"/>
      <c r="I388" s="169"/>
      <c r="J388" s="170"/>
    </row>
    <row r="389" spans="7:10" x14ac:dyDescent="0.25">
      <c r="G389" s="169"/>
      <c r="H389" s="169"/>
      <c r="I389" s="169"/>
      <c r="J389" s="170"/>
    </row>
    <row r="390" spans="7:10" x14ac:dyDescent="0.25">
      <c r="G390" s="169"/>
      <c r="H390" s="169"/>
      <c r="I390" s="169"/>
      <c r="J390" s="170"/>
    </row>
    <row r="391" spans="7:10" x14ac:dyDescent="0.25">
      <c r="G391" s="169"/>
      <c r="H391" s="169"/>
      <c r="I391" s="169"/>
      <c r="J391" s="170"/>
    </row>
    <row r="392" spans="7:10" x14ac:dyDescent="0.25">
      <c r="G392" s="169"/>
      <c r="H392" s="169"/>
      <c r="I392" s="169"/>
      <c r="J392" s="170"/>
    </row>
    <row r="393" spans="7:10" x14ac:dyDescent="0.25">
      <c r="G393" s="169"/>
      <c r="H393" s="169"/>
      <c r="I393" s="169"/>
      <c r="J393" s="170"/>
    </row>
    <row r="394" spans="7:10" x14ac:dyDescent="0.25">
      <c r="G394" s="169"/>
      <c r="H394" s="169"/>
      <c r="I394" s="169"/>
      <c r="J394" s="170"/>
    </row>
    <row r="395" spans="7:10" x14ac:dyDescent="0.25">
      <c r="G395" s="169"/>
      <c r="H395" s="169"/>
      <c r="I395" s="169"/>
      <c r="J395" s="170"/>
    </row>
    <row r="396" spans="7:10" x14ac:dyDescent="0.25">
      <c r="G396" s="169"/>
      <c r="H396" s="169"/>
      <c r="I396" s="169"/>
      <c r="J396" s="170"/>
    </row>
    <row r="397" spans="7:10" x14ac:dyDescent="0.25">
      <c r="G397" s="169"/>
      <c r="H397" s="169"/>
      <c r="I397" s="169"/>
      <c r="J397" s="170"/>
    </row>
    <row r="398" spans="7:10" x14ac:dyDescent="0.25">
      <c r="G398" s="169"/>
      <c r="H398" s="169"/>
      <c r="I398" s="169"/>
      <c r="J398" s="170"/>
    </row>
    <row r="399" spans="7:10" x14ac:dyDescent="0.25">
      <c r="G399" s="169"/>
      <c r="H399" s="169"/>
      <c r="I399" s="169"/>
      <c r="J399" s="170"/>
    </row>
    <row r="400" spans="7:10" x14ac:dyDescent="0.25">
      <c r="G400" s="169"/>
      <c r="H400" s="169"/>
      <c r="I400" s="169"/>
      <c r="J400" s="170"/>
    </row>
    <row r="401" spans="7:10" x14ac:dyDescent="0.25">
      <c r="G401" s="169"/>
      <c r="H401" s="169"/>
      <c r="I401" s="169"/>
      <c r="J401" s="170"/>
    </row>
    <row r="402" spans="7:10" x14ac:dyDescent="0.25">
      <c r="G402" s="169"/>
      <c r="H402" s="169"/>
      <c r="I402" s="169"/>
      <c r="J402" s="170"/>
    </row>
    <row r="403" spans="7:10" x14ac:dyDescent="0.25">
      <c r="G403" s="169"/>
      <c r="H403" s="169"/>
      <c r="I403" s="169"/>
      <c r="J403" s="170"/>
    </row>
    <row r="404" spans="7:10" x14ac:dyDescent="0.25">
      <c r="G404" s="169"/>
      <c r="H404" s="169"/>
      <c r="I404" s="169"/>
      <c r="J404" s="170"/>
    </row>
  </sheetData>
  <mergeCells count="196">
    <mergeCell ref="A263:B263"/>
    <mergeCell ref="A1:L1"/>
    <mergeCell ref="A243:B243"/>
    <mergeCell ref="A244:A249"/>
    <mergeCell ref="B244:B249"/>
    <mergeCell ref="A250:B250"/>
    <mergeCell ref="A251:A262"/>
    <mergeCell ref="B251:B262"/>
    <mergeCell ref="L208:L209"/>
    <mergeCell ref="A221:B221"/>
    <mergeCell ref="A222:A223"/>
    <mergeCell ref="B222:B223"/>
    <mergeCell ref="A224:B224"/>
    <mergeCell ref="A225:A242"/>
    <mergeCell ref="B225:B242"/>
    <mergeCell ref="F208:F209"/>
    <mergeCell ref="G208:G209"/>
    <mergeCell ref="H208:H209"/>
    <mergeCell ref="I208:I209"/>
    <mergeCell ref="J208:J209"/>
    <mergeCell ref="K208:K209"/>
    <mergeCell ref="A206:B206"/>
    <mergeCell ref="A207:A220"/>
    <mergeCell ref="B207:B220"/>
    <mergeCell ref="A164:B164"/>
    <mergeCell ref="A165:A168"/>
    <mergeCell ref="B165:B168"/>
    <mergeCell ref="C165:C166"/>
    <mergeCell ref="D165:D166"/>
    <mergeCell ref="E165:E166"/>
    <mergeCell ref="C208:C209"/>
    <mergeCell ref="D208:D209"/>
    <mergeCell ref="E208:E209"/>
    <mergeCell ref="A169:B169"/>
    <mergeCell ref="A170:A176"/>
    <mergeCell ref="B170:B176"/>
    <mergeCell ref="A177:B177"/>
    <mergeCell ref="A178:A205"/>
    <mergeCell ref="B178:B205"/>
    <mergeCell ref="L151:L152"/>
    <mergeCell ref="A161:B161"/>
    <mergeCell ref="A162:A163"/>
    <mergeCell ref="B162:B163"/>
    <mergeCell ref="C162:C163"/>
    <mergeCell ref="D162:D163"/>
    <mergeCell ref="E162:E163"/>
    <mergeCell ref="F162:F163"/>
    <mergeCell ref="G162:G163"/>
    <mergeCell ref="H162:H163"/>
    <mergeCell ref="I162:I163"/>
    <mergeCell ref="J162:J163"/>
    <mergeCell ref="K162:K163"/>
    <mergeCell ref="L162:L163"/>
    <mergeCell ref="C151:C152"/>
    <mergeCell ref="D151:D152"/>
    <mergeCell ref="E151:E152"/>
    <mergeCell ref="F151:F152"/>
    <mergeCell ref="G151:G152"/>
    <mergeCell ref="H151:H152"/>
    <mergeCell ref="I151:I152"/>
    <mergeCell ref="J151:J152"/>
    <mergeCell ref="K151:K152"/>
    <mergeCell ref="D147:D148"/>
    <mergeCell ref="E147:E148"/>
    <mergeCell ref="F147:F148"/>
    <mergeCell ref="G147:G148"/>
    <mergeCell ref="H147:H148"/>
    <mergeCell ref="I147:I148"/>
    <mergeCell ref="J147:J148"/>
    <mergeCell ref="K147:K148"/>
    <mergeCell ref="L147:L148"/>
    <mergeCell ref="A134:B134"/>
    <mergeCell ref="A135:A160"/>
    <mergeCell ref="B135:B160"/>
    <mergeCell ref="C135:C137"/>
    <mergeCell ref="D135:D137"/>
    <mergeCell ref="E135:E137"/>
    <mergeCell ref="L135:L137"/>
    <mergeCell ref="C145:C146"/>
    <mergeCell ref="D145:D146"/>
    <mergeCell ref="E145:E146"/>
    <mergeCell ref="F145:F146"/>
    <mergeCell ref="G145:G146"/>
    <mergeCell ref="H145:H146"/>
    <mergeCell ref="I145:I146"/>
    <mergeCell ref="J145:J146"/>
    <mergeCell ref="K145:K146"/>
    <mergeCell ref="F135:F137"/>
    <mergeCell ref="G135:G137"/>
    <mergeCell ref="H135:H137"/>
    <mergeCell ref="I135:I137"/>
    <mergeCell ref="J135:J137"/>
    <mergeCell ref="K135:K137"/>
    <mergeCell ref="L145:L146"/>
    <mergeCell ref="C147:C148"/>
    <mergeCell ref="I123:I124"/>
    <mergeCell ref="J123:J124"/>
    <mergeCell ref="K123:K124"/>
    <mergeCell ref="L123:L124"/>
    <mergeCell ref="C132:C133"/>
    <mergeCell ref="D132:D133"/>
    <mergeCell ref="E132:E133"/>
    <mergeCell ref="F132:F133"/>
    <mergeCell ref="G132:G133"/>
    <mergeCell ref="H132:H133"/>
    <mergeCell ref="C123:C124"/>
    <mergeCell ref="D123:D124"/>
    <mergeCell ref="E123:E124"/>
    <mergeCell ref="F123:F124"/>
    <mergeCell ref="G123:G124"/>
    <mergeCell ref="H123:H124"/>
    <mergeCell ref="I132:I133"/>
    <mergeCell ref="J132:J133"/>
    <mergeCell ref="K132:K133"/>
    <mergeCell ref="L132:L133"/>
    <mergeCell ref="A114:B114"/>
    <mergeCell ref="A115:A116"/>
    <mergeCell ref="B115:B116"/>
    <mergeCell ref="A117:B117"/>
    <mergeCell ref="A118:A133"/>
    <mergeCell ref="B118:B133"/>
    <mergeCell ref="A106:B106"/>
    <mergeCell ref="A107:A110"/>
    <mergeCell ref="B107:B110"/>
    <mergeCell ref="A111:B111"/>
    <mergeCell ref="A112:A113"/>
    <mergeCell ref="B112:B113"/>
    <mergeCell ref="A90:B90"/>
    <mergeCell ref="A91:A99"/>
    <mergeCell ref="B91:B99"/>
    <mergeCell ref="A100:B100"/>
    <mergeCell ref="A101:A105"/>
    <mergeCell ref="B101:B105"/>
    <mergeCell ref="I79:I80"/>
    <mergeCell ref="J79:J80"/>
    <mergeCell ref="K79:K80"/>
    <mergeCell ref="L79:L80"/>
    <mergeCell ref="A84:B84"/>
    <mergeCell ref="A85:A89"/>
    <mergeCell ref="B85:B89"/>
    <mergeCell ref="C79:C80"/>
    <mergeCell ref="D79:D80"/>
    <mergeCell ref="E79:E80"/>
    <mergeCell ref="F79:F80"/>
    <mergeCell ref="G79:G80"/>
    <mergeCell ref="H79:H80"/>
    <mergeCell ref="A63:B63"/>
    <mergeCell ref="A64:A73"/>
    <mergeCell ref="B64:B73"/>
    <mergeCell ref="A74:B74"/>
    <mergeCell ref="A75:A83"/>
    <mergeCell ref="B75:B83"/>
    <mergeCell ref="I55:I56"/>
    <mergeCell ref="J55:J56"/>
    <mergeCell ref="K55:K56"/>
    <mergeCell ref="L55:L56"/>
    <mergeCell ref="A59:B59"/>
    <mergeCell ref="A60:A62"/>
    <mergeCell ref="B60:B62"/>
    <mergeCell ref="C55:C56"/>
    <mergeCell ref="D55:D56"/>
    <mergeCell ref="E55:E56"/>
    <mergeCell ref="F55:F56"/>
    <mergeCell ref="G55:G56"/>
    <mergeCell ref="H55:H56"/>
    <mergeCell ref="A45:B45"/>
    <mergeCell ref="A46:A53"/>
    <mergeCell ref="B46:B53"/>
    <mergeCell ref="A54:B54"/>
    <mergeCell ref="A55:A58"/>
    <mergeCell ref="B55:B58"/>
    <mergeCell ref="A33:B33"/>
    <mergeCell ref="A34:A39"/>
    <mergeCell ref="B34:B39"/>
    <mergeCell ref="A40:B40"/>
    <mergeCell ref="A41:A44"/>
    <mergeCell ref="B41:B44"/>
    <mergeCell ref="A12:B12"/>
    <mergeCell ref="A13:A32"/>
    <mergeCell ref="B13:B32"/>
    <mergeCell ref="K28:K29"/>
    <mergeCell ref="L28:L29"/>
    <mergeCell ref="M28:M29"/>
    <mergeCell ref="G2:G3"/>
    <mergeCell ref="H2:H3"/>
    <mergeCell ref="I2:I3"/>
    <mergeCell ref="J2:L2"/>
    <mergeCell ref="M2:M3"/>
    <mergeCell ref="A4:A11"/>
    <mergeCell ref="B4:B11"/>
    <mergeCell ref="A2:A3"/>
    <mergeCell ref="B2:B3"/>
    <mergeCell ref="C2:C3"/>
    <mergeCell ref="D2:D3"/>
    <mergeCell ref="E2:E3"/>
    <mergeCell ref="F2:F3"/>
  </mergeCells>
  <hyperlinks>
    <hyperlink ref="M4" r:id="rId1" xr:uid="{63B350AC-54AA-4F33-A61E-21738B4F8E01}"/>
    <hyperlink ref="M5" r:id="rId2" xr:uid="{881E903F-895D-4B0B-BFC3-4CC7E9D1CB57}"/>
    <hyperlink ref="M6" r:id="rId3" xr:uid="{94EAB258-34C4-4B3D-83FF-6CEA118AB25E}"/>
    <hyperlink ref="M7" r:id="rId4" xr:uid="{0FF146BC-AF98-43E9-A5B4-E536F0812524}"/>
    <hyperlink ref="M8" r:id="rId5" xr:uid="{9F7AFFB9-458D-4B5B-A53D-CC63FE56F31F}"/>
    <hyperlink ref="M9" r:id="rId6" xr:uid="{0276AB40-C2B6-4F35-BBE1-0DA2E09A98DE}"/>
    <hyperlink ref="M10" r:id="rId7" xr:uid="{08308519-9017-445A-9505-63951AB6F91D}"/>
    <hyperlink ref="M11" r:id="rId8" xr:uid="{890113C4-4941-4F72-AF72-BB146684B37A}"/>
    <hyperlink ref="M13" r:id="rId9" xr:uid="{59C8F87C-3E26-4C2F-8058-4266F7FF9616}"/>
    <hyperlink ref="M14" r:id="rId10" xr:uid="{166A5F51-D27A-4E9A-A088-3DADD76FAD9C}"/>
    <hyperlink ref="M15" r:id="rId11" xr:uid="{C4A2CBE8-681B-4C76-A783-98B02C41AA9F}"/>
    <hyperlink ref="M16" r:id="rId12" xr:uid="{56675D07-7E32-44C7-92D9-F9E74533CCB8}"/>
    <hyperlink ref="M17" r:id="rId13" xr:uid="{763D5527-A4AC-4215-B8CD-6F772A185F9B}"/>
    <hyperlink ref="M18" r:id="rId14" xr:uid="{0535007A-6BDB-40AF-A83F-7DE741E67EF5}"/>
    <hyperlink ref="M19" r:id="rId15" xr:uid="{2B9C07FB-F55E-4DCF-BF55-4AC036A8F630}"/>
    <hyperlink ref="M20" r:id="rId16" xr:uid="{7DF702E1-B767-4AB3-8F0D-4EC0CF4D23FE}"/>
    <hyperlink ref="M21" r:id="rId17" xr:uid="{627F50AA-0063-4120-8D3F-36F4394F10EF}"/>
    <hyperlink ref="M22" r:id="rId18" xr:uid="{0C18E504-7521-443F-81B2-8104802186DB}"/>
    <hyperlink ref="M23" r:id="rId19" xr:uid="{E82AF578-2633-45BA-B73E-D828B7AD9081}"/>
    <hyperlink ref="M24" r:id="rId20" xr:uid="{C3FE8308-267C-43EA-A42C-9FB38C50637D}"/>
    <hyperlink ref="M25" r:id="rId21" xr:uid="{1E71A1B8-AFEB-4BC0-BC84-E6F112FD9011}"/>
    <hyperlink ref="M26" r:id="rId22" xr:uid="{F8E81886-F2FD-4040-95C3-7D41A6733FFF}"/>
    <hyperlink ref="M27" r:id="rId23" xr:uid="{02BC8E50-C6B5-47B3-93AD-2F075D63B3C9}"/>
    <hyperlink ref="M28" r:id="rId24" xr:uid="{2D2AEA5E-9072-4CED-8855-B8C3B6A8A74A}"/>
    <hyperlink ref="M30" r:id="rId25" xr:uid="{839A5285-5897-4592-8688-0E0DD160ABB6}"/>
    <hyperlink ref="M31" r:id="rId26" xr:uid="{D30D272F-4285-463C-9352-4104A2A84D9D}"/>
    <hyperlink ref="M32" r:id="rId27" xr:uid="{447E91C6-374F-482B-905F-F9448A96F012}"/>
    <hyperlink ref="M34" r:id="rId28" xr:uid="{85323747-7888-4565-B3F3-DFCBA64039F6}"/>
    <hyperlink ref="M35" r:id="rId29" xr:uid="{A846161B-F63B-4732-A80C-D7DD97305213}"/>
    <hyperlink ref="M36" r:id="rId30" xr:uid="{56E8A8F3-7A09-499F-B7FE-30E892412B2F}"/>
    <hyperlink ref="M37" r:id="rId31" xr:uid="{BDEC4D47-F7BA-43D4-A4B1-4BF866158082}"/>
    <hyperlink ref="M38" r:id="rId32" xr:uid="{BD07DEDA-4F9F-4FD2-BB19-998D61B4629D}"/>
    <hyperlink ref="M39" r:id="rId33" xr:uid="{F39F05FE-B515-4007-B8BA-87A7079E628F}"/>
    <hyperlink ref="M41" r:id="rId34" xr:uid="{718E679D-DEE0-46EC-ACE4-1703F9912E6F}"/>
    <hyperlink ref="M42" r:id="rId35" xr:uid="{1DF20AE2-2E97-4CD6-8954-9A7867C3DD93}"/>
    <hyperlink ref="M43" r:id="rId36" xr:uid="{E907EE3A-F429-47A6-8FBD-4B683F9B6A07}"/>
    <hyperlink ref="M44" r:id="rId37" xr:uid="{740402EE-9301-4E6C-9D29-4C458E918301}"/>
    <hyperlink ref="M46" r:id="rId38" xr:uid="{F635E97C-B285-45E9-92EA-124EEB3897D0}"/>
    <hyperlink ref="M47" r:id="rId39" xr:uid="{7495F518-BE4E-4489-ADEA-B4B94E2A90CF}"/>
    <hyperlink ref="M48" r:id="rId40" xr:uid="{9D8A2C22-2D0A-481E-901E-2B8AE8A415D8}"/>
    <hyperlink ref="M49" r:id="rId41" xr:uid="{8B279B5D-6763-4F09-930F-DB1296DDE4BC}"/>
    <hyperlink ref="M50" r:id="rId42" xr:uid="{A83FE7CF-C414-4EC3-B43B-31053A59710C}"/>
    <hyperlink ref="M51" r:id="rId43" xr:uid="{5DAB9DFC-7ED5-494E-B6C1-4A46EEB3BECD}"/>
    <hyperlink ref="M52" r:id="rId44" xr:uid="{9F8354A7-238B-46DF-AC9D-1B65CF9F317C}"/>
    <hyperlink ref="M53" r:id="rId45" xr:uid="{96DC9396-142A-414E-97F7-048AC7279D60}"/>
    <hyperlink ref="M55" r:id="rId46" xr:uid="{34A187C6-A720-48C6-96E7-D14E8DD264F2}"/>
    <hyperlink ref="M56" r:id="rId47" xr:uid="{738B17DB-E3D2-4A01-9743-E962A2BA3DF7}"/>
    <hyperlink ref="M57" r:id="rId48" xr:uid="{CC1CB8B2-680B-4518-A04E-CCCD0619E87E}"/>
    <hyperlink ref="M58" r:id="rId49" xr:uid="{1106DEE0-0DF8-4E1A-80D6-FD58BE537534}"/>
    <hyperlink ref="M60" r:id="rId50" xr:uid="{28FDF471-3501-4E44-A266-E501797BF1E4}"/>
    <hyperlink ref="M61" r:id="rId51" xr:uid="{4058A5B8-996F-4807-A38D-3192CA44F3F2}"/>
    <hyperlink ref="M62" r:id="rId52" xr:uid="{18AB8D4C-BA56-456A-9C6A-96E1AA1F819E}"/>
    <hyperlink ref="M64" r:id="rId53" xr:uid="{F23FF483-EC75-4998-9DA2-710F5D3882C9}"/>
    <hyperlink ref="M65" r:id="rId54" xr:uid="{FA9DDFE1-02E1-4F61-85F6-5F3797A870D6}"/>
    <hyperlink ref="M66" r:id="rId55" xr:uid="{0F292E7A-02DD-43A2-A9DB-CB795E404C22}"/>
    <hyperlink ref="M67" r:id="rId56" xr:uid="{9F9E4451-49DF-452F-9E17-9252F4603FB8}"/>
    <hyperlink ref="M68" r:id="rId57" xr:uid="{FAF57B03-E979-41A2-A42D-791271AB9162}"/>
    <hyperlink ref="M69" r:id="rId58" xr:uid="{297DA2EB-D6C3-49E3-B33F-9E24F505BB92}"/>
    <hyperlink ref="M70" r:id="rId59" xr:uid="{BF3C7491-7341-454A-8010-EFA4DDBB0EBF}"/>
    <hyperlink ref="M71" r:id="rId60" xr:uid="{4E738F62-4312-4FB6-8D86-2B346100A862}"/>
    <hyperlink ref="M72" r:id="rId61" xr:uid="{0C4520F2-3B4D-4FA6-B6E9-1769470C353D}"/>
    <hyperlink ref="M73" r:id="rId62" xr:uid="{563F8439-88B0-4F28-B654-0DEF501E458F}"/>
    <hyperlink ref="M75" r:id="rId63" xr:uid="{309CCEE1-960E-440F-A99D-BFF917E26B48}"/>
    <hyperlink ref="M76" r:id="rId64" xr:uid="{B78F3FD5-DA8C-41CA-BA3C-DA4DCEE3A7F8}"/>
    <hyperlink ref="M77" r:id="rId65" xr:uid="{3D2923B5-6602-4EA3-8576-4969DC095086}"/>
    <hyperlink ref="M79" r:id="rId66" xr:uid="{FBC790D6-257D-457F-9F83-12D78C579455}"/>
    <hyperlink ref="M80" r:id="rId67" xr:uid="{1F0B361D-F0EE-4852-B426-0D7C6B1A33E7}"/>
    <hyperlink ref="M81" r:id="rId68" xr:uid="{F77CB8A1-AE06-4C99-AA14-99244D310AA0}"/>
    <hyperlink ref="M82" r:id="rId69" xr:uid="{04D1F787-FA2B-4675-9DD2-EE360CB5726F}"/>
    <hyperlink ref="M83" r:id="rId70" xr:uid="{7A0753C9-A6E6-4BE4-B1E4-456C63E15EBB}"/>
    <hyperlink ref="M85" r:id="rId71" xr:uid="{44525912-D1E7-46D8-AF10-770445F0A7A8}"/>
    <hyperlink ref="M86" r:id="rId72" xr:uid="{9F06F5E8-304B-4EE6-A647-E8DE7349B9AE}"/>
    <hyperlink ref="M87" r:id="rId73" xr:uid="{209A99FC-205D-4B49-B036-794DA8646EB7}"/>
    <hyperlink ref="M88" r:id="rId74" xr:uid="{ACA065EF-ED29-433E-857B-E9FBE22EB3D8}"/>
    <hyperlink ref="M89" r:id="rId75" xr:uid="{73D99ECB-077F-4BBB-A4B7-4C5FE4EC5DC8}"/>
    <hyperlink ref="M101" r:id="rId76" xr:uid="{9B031145-5B2A-4C2F-86A2-1A6CFC6D5CCF}"/>
    <hyperlink ref="M102" r:id="rId77" xr:uid="{0526904F-C60B-457D-9A28-CB073C6E3F0B}"/>
    <hyperlink ref="M103" r:id="rId78" xr:uid="{81ED054C-80C1-4F0F-99D5-B8181963CB0A}"/>
    <hyperlink ref="M104" r:id="rId79" xr:uid="{93445048-A16F-4E0E-9265-88B10712D7F4}"/>
    <hyperlink ref="M105" r:id="rId80" xr:uid="{2FBBC8A0-66FA-4117-A378-74C3F603D029}"/>
    <hyperlink ref="M112" r:id="rId81" xr:uid="{3102A315-3876-4FF7-8BC7-ADC5198A23E4}"/>
    <hyperlink ref="M113" r:id="rId82" xr:uid="{1F9B22F3-EB67-478D-A4DA-70F12F59868B}"/>
    <hyperlink ref="M115" r:id="rId83" xr:uid="{B2D7CC0D-84A7-423F-A1EA-673D6776299D}"/>
    <hyperlink ref="M116" r:id="rId84" xr:uid="{7E0F31C5-62A9-4020-BDF2-21815D7115DC}"/>
    <hyperlink ref="M119" r:id="rId85" xr:uid="{01D396DA-169A-4BBE-8BEB-DA4EB564A87E}"/>
    <hyperlink ref="M120" r:id="rId86" xr:uid="{A2149F36-25F8-4050-BBED-4CF4AB74008D}"/>
    <hyperlink ref="M121" r:id="rId87" xr:uid="{C860AEF0-50C0-43C3-9553-63E6E6E6AC3E}"/>
    <hyperlink ref="M122" r:id="rId88" xr:uid="{9F68D10A-E927-4C75-91D2-1311B5BAC1C5}"/>
    <hyperlink ref="M123" r:id="rId89" xr:uid="{AAE0A367-10FC-4DC3-9F89-D4F3C7BC637F}"/>
    <hyperlink ref="M124" r:id="rId90" xr:uid="{2928F478-9B7B-43B3-98A3-4AFF6DF90000}"/>
    <hyperlink ref="M125" r:id="rId91" xr:uid="{A87AA9FF-CBB1-46B5-A9A3-7738D26B11D9}"/>
    <hyperlink ref="M126" r:id="rId92" xr:uid="{DD58F9C8-8B5C-4407-B6E6-8E493222D100}"/>
    <hyperlink ref="M127" r:id="rId93" xr:uid="{F857FE38-97B1-43BD-A16A-C4A1AA2916D7}"/>
    <hyperlink ref="M128" r:id="rId94" xr:uid="{557FF6BB-9BFF-4CF8-8D4B-00B276F2AAB0}"/>
    <hyperlink ref="M129" r:id="rId95" xr:uid="{95B8EE26-0BA0-459C-B8EB-5EFC1547662B}"/>
    <hyperlink ref="M130" r:id="rId96" xr:uid="{4982935F-BF4C-4F6B-AB2E-C69431BFE613}"/>
    <hyperlink ref="M131" r:id="rId97" xr:uid="{A5D6795A-9E87-457D-8BF8-0DEF690C7646}"/>
    <hyperlink ref="M132" r:id="rId98" xr:uid="{4C153EA9-4AEF-495D-85E5-A6D356015031}"/>
    <hyperlink ref="M133" r:id="rId99" xr:uid="{3725241B-C257-49DA-A403-25270F39A677}"/>
    <hyperlink ref="M135" r:id="rId100" xr:uid="{293E1ECD-01CE-47A7-B555-AFC3AEE12960}"/>
    <hyperlink ref="M136" r:id="rId101" xr:uid="{26C7073D-AD43-4A5B-9572-2011DD8C9FEB}"/>
    <hyperlink ref="M137" r:id="rId102" xr:uid="{C2974976-08E7-4CBE-8BF4-26C58CAE3D50}"/>
    <hyperlink ref="M140" r:id="rId103" xr:uid="{60FCB5D3-630D-46C4-91CC-A43D46B3D561}"/>
    <hyperlink ref="M141" r:id="rId104" xr:uid="{28C63F5A-3BFC-4D4D-A299-3CDBFD17469D}"/>
    <hyperlink ref="M147" r:id="rId105" xr:uid="{C3C9DAC8-C2BD-4503-A20C-E6BEEAEBE5BE}"/>
    <hyperlink ref="M148" r:id="rId106" xr:uid="{2876F2FE-936B-41EB-A297-CB401842F1F9}"/>
    <hyperlink ref="M149" r:id="rId107" xr:uid="{619DB14E-1718-4CB1-A10C-5923BE143883}"/>
    <hyperlink ref="M150" r:id="rId108" xr:uid="{8EA80EC5-4BCF-4377-876F-6034C3CB29EF}"/>
    <hyperlink ref="M151" r:id="rId109" xr:uid="{91C10D4B-65B3-47F3-8E52-4E4CF298F70E}"/>
    <hyperlink ref="M152" r:id="rId110" xr:uid="{E7CC2D9E-B4AA-4022-A4DF-9B2B30DF1619}"/>
    <hyperlink ref="M153" r:id="rId111" xr:uid="{1255B350-21C0-4E9B-8CCC-7EF3DA0316C0}"/>
    <hyperlink ref="M154" r:id="rId112" xr:uid="{3099DCDF-92BD-4AE8-83A0-D720E6BC6F29}"/>
    <hyperlink ref="M157" r:id="rId113" xr:uid="{ACC0CBCF-02C7-4B82-A1BC-DCD8F0F57193}"/>
    <hyperlink ref="M159" r:id="rId114" xr:uid="{AF4459C0-7F7E-4569-9A22-EB1E4D707448}"/>
    <hyperlink ref="M160" r:id="rId115" xr:uid="{197FF420-4C91-463A-8A55-7296D090FC56}"/>
    <hyperlink ref="M162" r:id="rId116" xr:uid="{0EC575E3-B1E5-4C02-B261-761DC403297C}"/>
    <hyperlink ref="M163" r:id="rId117" xr:uid="{262AD4D6-4206-4C82-86A0-53AEC93D78EB}"/>
    <hyperlink ref="M165" r:id="rId118" xr:uid="{577EDCAA-37B2-460F-8B1E-09E139D598AA}"/>
    <hyperlink ref="M167" r:id="rId119" xr:uid="{2D2E6EE3-418E-456B-A0E7-8D20F5396534}"/>
    <hyperlink ref="M168" r:id="rId120" xr:uid="{E2B3A2CE-81F2-45BE-A788-2CCBFEA98D7B}"/>
    <hyperlink ref="M170" r:id="rId121" xr:uid="{811C62E4-3010-4A0B-AEBA-000BF00981AB}"/>
    <hyperlink ref="M171" r:id="rId122" xr:uid="{15575630-DA92-4591-9E18-DADB7D10CF6A}"/>
    <hyperlink ref="M175" r:id="rId123" xr:uid="{4945F18D-0F65-463F-959F-084767851142}"/>
    <hyperlink ref="M176" r:id="rId124" xr:uid="{7B569A57-7A82-41E5-B59B-B3CC179FE06F}"/>
    <hyperlink ref="M178" r:id="rId125" xr:uid="{BC176012-83C7-4ACF-AF6A-C77746CA37E8}"/>
    <hyperlink ref="M179" r:id="rId126" xr:uid="{9CCA9C82-7DF2-4410-94D3-1211C2F91075}"/>
    <hyperlink ref="M180" r:id="rId127" xr:uid="{AF9BEC56-F088-455E-A98E-2BEFA953C6CA}"/>
    <hyperlink ref="M181" r:id="rId128" xr:uid="{C5692C6F-5B27-42D7-A9AD-FF0EBF67E672}"/>
    <hyperlink ref="M182" r:id="rId129" xr:uid="{33847BDF-297B-4D13-97E8-262F3BBF8BE1}"/>
    <hyperlink ref="M183" r:id="rId130" xr:uid="{148E6CE6-F180-4CE0-9F07-F7C4D97709B5}"/>
    <hyperlink ref="M184" r:id="rId131" xr:uid="{E279B833-2978-4062-9072-B5B2B624BA5B}"/>
    <hyperlink ref="M185" r:id="rId132" xr:uid="{1A33086B-9518-4BB8-A4A5-C337483B0EEA}"/>
    <hyperlink ref="M186" r:id="rId133" xr:uid="{13CBCB3F-4211-476E-87E1-B527FDE8BB26}"/>
    <hyperlink ref="M187" r:id="rId134" xr:uid="{318F03B7-AE9F-4ADB-90B9-13DC58816DF3}"/>
    <hyperlink ref="M188" r:id="rId135" xr:uid="{0ECE0A30-4EA6-475A-AC6C-92190066F0EE}"/>
    <hyperlink ref="M189" r:id="rId136" xr:uid="{F6CEF142-D8C9-4055-B10B-31368DBFD1E9}"/>
    <hyperlink ref="M190" r:id="rId137" xr:uid="{3505DE24-C9E8-4CA7-BADC-4A82004CCE9B}"/>
    <hyperlink ref="M191" r:id="rId138" xr:uid="{4CB0864E-2AA7-4BB2-B792-98EDE8ED2B16}"/>
    <hyperlink ref="M192" r:id="rId139" xr:uid="{8DCA7005-B1DF-43A6-BB92-E482244C512C}"/>
    <hyperlink ref="M193" r:id="rId140" xr:uid="{DE6053D0-DDC8-4D27-95DB-9654B9984893}"/>
    <hyperlink ref="M194" r:id="rId141" xr:uid="{E4208F88-C027-4529-A56C-0E5297B17699}"/>
    <hyperlink ref="M195" r:id="rId142" xr:uid="{B3CF291A-D57C-4317-A946-8860820E339B}"/>
    <hyperlink ref="M196" r:id="rId143" xr:uid="{38BC173F-089D-47D1-B0D0-6D94325E9E01}"/>
    <hyperlink ref="M197" r:id="rId144" xr:uid="{90E7B734-8330-49FF-B170-5682DA1D2DCE}"/>
    <hyperlink ref="M198" r:id="rId145" xr:uid="{84C1CC8D-8AE1-47F6-B7FE-BC3A1BF798CF}"/>
    <hyperlink ref="M199" r:id="rId146" xr:uid="{6FC87B1D-CBBE-4CF0-91C6-982096C1D215}"/>
    <hyperlink ref="M200" r:id="rId147" xr:uid="{D68D0AB7-B957-467E-A04A-EA3C693DADFA}"/>
    <hyperlink ref="M201" r:id="rId148" xr:uid="{EA3D00D0-50F3-451D-91E9-83CB45A2143F}"/>
    <hyperlink ref="M202" r:id="rId149" xr:uid="{7E53EDEF-6A08-434E-92F3-47FC59D8ABEB}"/>
    <hyperlink ref="M203" r:id="rId150" xr:uid="{66C821E0-8864-4053-ACFB-F0E97F467B23}"/>
    <hyperlink ref="M204" r:id="rId151" xr:uid="{42E1E87C-A5A9-44EF-8726-DC22CF3AEA5B}"/>
    <hyperlink ref="M205" r:id="rId152" xr:uid="{71A1C77C-D998-4A2E-8E10-82CC23DDAD4E}"/>
    <hyperlink ref="M207" r:id="rId153" xr:uid="{7F238656-2A43-4A92-80FC-FC7BB98D468D}"/>
    <hyperlink ref="M208" r:id="rId154" xr:uid="{48AB31C5-8B17-4C24-A309-2FFC0327F222}"/>
    <hyperlink ref="M209" r:id="rId155" xr:uid="{27A381A6-E98D-4D24-8773-E18DBEF8F1E9}"/>
    <hyperlink ref="M210" r:id="rId156" xr:uid="{1EA1951C-8034-4997-A4C1-215A8ED4B745}"/>
    <hyperlink ref="M211" r:id="rId157" xr:uid="{BDD33FFE-A491-48AE-AC98-4587CB7441E0}"/>
    <hyperlink ref="M212" r:id="rId158" xr:uid="{4635AB6B-B3A3-48D5-9BCC-71A6435F10A0}"/>
    <hyperlink ref="M213" r:id="rId159" xr:uid="{29A0F815-E84E-4299-A46B-5EA9B66AB406}"/>
    <hyperlink ref="M214" r:id="rId160" xr:uid="{5D6FA9D5-2D19-4FD1-91B5-C57F74B7B052}"/>
    <hyperlink ref="M215" r:id="rId161" xr:uid="{2C3419BF-52B1-4F52-8177-BD62F6EDE2B3}"/>
    <hyperlink ref="M216" r:id="rId162" xr:uid="{9EED7229-5284-4FFA-B31E-6FC047FDB00A}"/>
    <hyperlink ref="M217" r:id="rId163" xr:uid="{8E839CEE-373D-493D-8A74-5DD294B7CF00}"/>
    <hyperlink ref="M218" r:id="rId164" xr:uid="{7DFE7AC1-4ACE-4AF0-9500-C3CA802173C6}"/>
    <hyperlink ref="M219" r:id="rId165" xr:uid="{8CFFC874-A813-48D5-8421-0E9CE25471C9}"/>
    <hyperlink ref="M220" r:id="rId166" xr:uid="{83107C45-9956-43BE-84BD-CC0063663695}"/>
    <hyperlink ref="M222" r:id="rId167" xr:uid="{2A4D21EA-9649-4A0E-A7B1-7CD4DB7F339C}"/>
    <hyperlink ref="M223" r:id="rId168" xr:uid="{6E1A9312-A343-4CB9-AFC6-2895EE7A50D9}"/>
    <hyperlink ref="M244" r:id="rId169" xr:uid="{BE5A11A3-A684-45ED-B809-9598EA1A4826}"/>
    <hyperlink ref="M245" r:id="rId170" xr:uid="{B60CB80F-F68C-437D-84EE-E095101254E7}"/>
    <hyperlink ref="M246" r:id="rId171" xr:uid="{7CC23F46-EEA5-48D1-9FD5-72E4598AF401}"/>
    <hyperlink ref="M247" r:id="rId172" xr:uid="{86F92F3D-8A3C-442F-A3BA-F5584ACDEE30}"/>
    <hyperlink ref="M248" r:id="rId173" xr:uid="{1AC27F74-E5E4-4539-BBE0-E595A6614EC5}"/>
    <hyperlink ref="M249" r:id="rId174" xr:uid="{BEAD5021-1DF2-4D15-8A20-17374833D063}"/>
    <hyperlink ref="M166" r:id="rId175" xr:uid="{9B5A93E2-F97C-4C1D-8DB6-129A92DF76BD}"/>
    <hyperlink ref="M155" r:id="rId176" xr:uid="{A5B2B72E-D69C-450F-968B-70F456ED6497}"/>
    <hyperlink ref="M156" r:id="rId177" xr:uid="{01965740-375E-433C-B04C-2225E389E0AB}"/>
    <hyperlink ref="M145" r:id="rId178" xr:uid="{71BB9318-4DF8-4763-A9C4-BD02AE61E1F4}"/>
    <hyperlink ref="M146" r:id="rId179" xr:uid="{7881F789-B644-47D5-BBF0-1D769BE6DCF5}"/>
    <hyperlink ref="M138" r:id="rId180" xr:uid="{458C1466-8237-45A3-B5FD-6A6530198967}"/>
    <hyperlink ref="M139" r:id="rId181" xr:uid="{4D0A2AC8-ADF5-4917-BEEA-6EE02E47F4F3}"/>
    <hyperlink ref="M142" r:id="rId182" xr:uid="{77FAB009-08E3-4871-948A-F83A8C2C0F35}"/>
    <hyperlink ref="M158" r:id="rId183" xr:uid="{8E7C30C6-FA33-4929-BFB0-7EC797BF6F93}"/>
    <hyperlink ref="M143" r:id="rId184" xr:uid="{DEADF8EA-D5EC-42F4-B61B-571AA38469D7}"/>
    <hyperlink ref="M144" r:id="rId185" xr:uid="{FF441468-930B-4FB2-B5B0-B60E7AA6F83B}"/>
    <hyperlink ref="M78" r:id="rId186" xr:uid="{93D1EBAA-9F24-444F-B92A-7A579A53A1DB}"/>
    <hyperlink ref="M172" r:id="rId187" xr:uid="{658B8D8C-0094-43DD-BF67-1DBCEAFD2234}"/>
    <hyperlink ref="M173" r:id="rId188" xr:uid="{1E7CF721-6E9E-4142-83A9-90DC691F1CFC}"/>
    <hyperlink ref="M174" r:id="rId189" xr:uid="{EDE28842-0438-40F5-8B72-EBCB65C15ECE}"/>
    <hyperlink ref="M91" r:id="rId190" xr:uid="{B3706E07-2A65-46E5-AAFD-ED131CD99670}"/>
    <hyperlink ref="M92" r:id="rId191" xr:uid="{347861A0-6D0B-4580-ACE5-F102F0E21F07}"/>
    <hyperlink ref="M93" r:id="rId192" xr:uid="{C2F0E936-E2CB-4E9F-95E6-871BC0FCEDE3}"/>
    <hyperlink ref="M94" r:id="rId193" xr:uid="{58358110-DED6-42A1-9551-2126D1ABD8F5}"/>
    <hyperlink ref="M95" r:id="rId194" xr:uid="{1EE1CFBC-5E62-4694-A736-38945EACC809}"/>
    <hyperlink ref="M96" r:id="rId195" xr:uid="{821DF11A-0C11-4B5C-A41D-FA66F1F25D9C}"/>
    <hyperlink ref="M97" r:id="rId196" xr:uid="{76B56977-4BEB-460A-8427-88B9EF086615}"/>
    <hyperlink ref="M98" r:id="rId197" xr:uid="{113E3E0A-1B94-4E8B-9712-F5CF23E2974F}"/>
    <hyperlink ref="M99" r:id="rId198" xr:uid="{FDCC7AAF-2ED5-45AA-9483-D2406457442C}"/>
    <hyperlink ref="M225" r:id="rId199" xr:uid="{E9232FA6-4808-4DD5-947B-E6BF1F0877BE}"/>
    <hyperlink ref="M226" r:id="rId200" xr:uid="{DC319BAA-F2D5-48C0-B85F-F38B9A7EBD5D}"/>
    <hyperlink ref="M227" r:id="rId201" xr:uid="{C8E7A79F-D8BD-43C8-B9F2-148AC79A6952}"/>
    <hyperlink ref="M228" r:id="rId202" xr:uid="{AD4015C6-E2F2-457B-91AE-301F395B1526}"/>
    <hyperlink ref="M229" r:id="rId203" xr:uid="{8F851C31-9859-4B03-8B64-22D05775689D}"/>
    <hyperlink ref="M230" r:id="rId204" xr:uid="{CE29BBFC-19A6-4F12-A260-6460A4390A72}"/>
    <hyperlink ref="M231" r:id="rId205" xr:uid="{2EB1440A-B91A-43F6-A358-EAE1302BB8E7}"/>
    <hyperlink ref="M232" r:id="rId206" xr:uid="{2E9E5189-381B-438E-BF55-FE43957B7BD8}"/>
    <hyperlink ref="M233" r:id="rId207" xr:uid="{D011504E-B036-434C-8BE0-9A12AB928E5E}"/>
    <hyperlink ref="M234" r:id="rId208" xr:uid="{8238B888-8EEF-4329-84A8-90EA44DFC45B}"/>
    <hyperlink ref="M235" r:id="rId209" xr:uid="{F7F8BEA2-8ECB-4CEC-BA55-E25A8A678E49}"/>
    <hyperlink ref="M236" r:id="rId210" xr:uid="{1027EDDB-3657-4D92-A966-B4EF091D2086}"/>
    <hyperlink ref="M237" r:id="rId211" xr:uid="{273C5B53-65AC-4378-80CB-657AADBCBFF1}"/>
    <hyperlink ref="M238" r:id="rId212" xr:uid="{99DA84A3-5A21-4E8C-841D-08CC4CD00A39}"/>
    <hyperlink ref="M239" r:id="rId213" xr:uid="{796CD45D-802C-49B8-B3CA-8F1D5E1624CF}"/>
    <hyperlink ref="M240" r:id="rId214" xr:uid="{5D46F429-F633-45B0-B722-555E7A813E19}"/>
    <hyperlink ref="M241" r:id="rId215" xr:uid="{01535C15-C493-4107-AA49-827268CB273A}"/>
    <hyperlink ref="M242" r:id="rId216" xr:uid="{51464C99-9437-4CA2-A31F-F1BBC5DC5A3F}"/>
    <hyperlink ref="M251" r:id="rId217" xr:uid="{EA76E1D2-9107-4E50-A1EF-EC7FC6D4DFE0}"/>
    <hyperlink ref="M252" r:id="rId218" xr:uid="{24523B53-64D6-40B8-90D4-D62BF790D723}"/>
    <hyperlink ref="M253" r:id="rId219" xr:uid="{0CB1C590-596E-4A2B-BDA3-885DE02F915A}"/>
    <hyperlink ref="M254" r:id="rId220" xr:uid="{C045A8C7-31A5-41FB-9F19-6E91DD69FE0A}"/>
    <hyperlink ref="M255" r:id="rId221" xr:uid="{7DF38FDD-F863-41C3-8BD7-5F9F01D7BDBD}"/>
    <hyperlink ref="M256" r:id="rId222" xr:uid="{10BA7266-119E-4E47-9262-79581957664E}"/>
    <hyperlink ref="M257" r:id="rId223" xr:uid="{21B25442-4B96-49C9-B8DF-7A4477F17BEB}"/>
    <hyperlink ref="M258" r:id="rId224" xr:uid="{91F25FDC-B87C-4F63-B3F4-F30CB0B50910}"/>
    <hyperlink ref="M259" r:id="rId225" xr:uid="{EA5C740F-EC25-4B3E-BBF5-FBA157087E14}"/>
    <hyperlink ref="M260" r:id="rId226" xr:uid="{535906C7-3D23-4BB5-8705-5068E1714CC9}"/>
    <hyperlink ref="M261" r:id="rId227" xr:uid="{C47B0246-B5A5-4BEE-A31D-7FF6D45F6A82}"/>
    <hyperlink ref="M262" r:id="rId228" xr:uid="{466D2483-D94A-42C2-94A9-D5C749712031}"/>
    <hyperlink ref="M107" r:id="rId229" xr:uid="{DA447808-46EF-49C5-927B-EA4B2150D772}"/>
    <hyperlink ref="M108" r:id="rId230" xr:uid="{F7051E6D-F161-4AFF-8DAE-C69E203CC3BB}"/>
    <hyperlink ref="M109" r:id="rId231" xr:uid="{816CED9A-C3E5-4DBA-88E6-81A95E196994}"/>
    <hyperlink ref="M110" r:id="rId232" xr:uid="{DA65DE55-D6B9-42D9-B4DD-CD58719057E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5.1.</vt:lpstr>
      <vt:lpstr>5.2.</vt:lpstr>
      <vt:lpstr>5.3.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Savbanova</dc:creator>
  <cp:lastModifiedBy>Gribanova</cp:lastModifiedBy>
  <dcterms:created xsi:type="dcterms:W3CDTF">2015-06-05T18:19:34Z</dcterms:created>
  <dcterms:modified xsi:type="dcterms:W3CDTF">2025-10-13T11:17:38Z</dcterms:modified>
</cp:coreProperties>
</file>