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195" windowWidth="9705" windowHeight="13170" activeTab="0"/>
  </bookViews>
  <sheets>
    <sheet name="ОБ,ФБ (2 квартал)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<sst xmlns="http://schemas.openxmlformats.org/spreadsheetml/2006/main" count="37" uniqueCount="29">
  <si>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федеральный бюджет</t>
  </si>
  <si>
    <t>областной бюджет</t>
  </si>
  <si>
    <t>Федеральный бюджет</t>
  </si>
  <si>
    <t>ВСЕГО</t>
  </si>
  <si>
    <t>Областной бюджет</t>
  </si>
  <si>
    <t>Процент выполнения</t>
  </si>
  <si>
    <t>Наименование получателя средств</t>
  </si>
  <si>
    <t xml:space="preserve">Источник финансирования </t>
  </si>
  <si>
    <t>Министерство охраны окружающей среды  Кировской области</t>
  </si>
  <si>
    <t>КОГБУ «Областной природоохранный центр»</t>
  </si>
  <si>
    <t>КОГБУ «ВятНТИЦМП»</t>
  </si>
  <si>
    <t>КОГКУ «Кировский областной центр охраны и использования животного мира»</t>
  </si>
  <si>
    <t>Всего</t>
  </si>
  <si>
    <t>Наименование</t>
  </si>
  <si>
    <t>Сведения об использовании министерством охраны окружающей среды</t>
  </si>
  <si>
    <t>Кировской области  и  подведомственными   учреждениями   выделяемых</t>
  </si>
  <si>
    <t xml:space="preserve">Сведения о ходе исполнения бюджета министерства охраны                       </t>
  </si>
  <si>
    <t xml:space="preserve">Наименование </t>
  </si>
  <si>
    <t>тыс. рублей</t>
  </si>
  <si>
    <t>Расходы:                тыс. рублей</t>
  </si>
  <si>
    <t>Доходы:                  тыс. рублей</t>
  </si>
  <si>
    <t xml:space="preserve">лимит на 2023 год                                               </t>
  </si>
  <si>
    <t>лимит на 2023 год  (тыс. рублей)</t>
  </si>
  <si>
    <t>окружающей среды Кировской области за 2 квартал 2023 года*</t>
  </si>
  <si>
    <t>бюджетных средств за 2 квартал 2023 года</t>
  </si>
  <si>
    <t xml:space="preserve">План   кассовых поступлений на               2 квартал 2023 года                   </t>
  </si>
  <si>
    <t xml:space="preserve">Фактическое поступление   за              2 квартал 2023 года       </t>
  </si>
  <si>
    <t xml:space="preserve">Кассовый расход за                                             2 квартал 2023 года                                 </t>
  </si>
  <si>
    <t>Кассовый расход за 2 квартал 2023 года                                 (тыс. рублей)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</si>
</sst>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0"/>
    <numFmt numFmtId="179" formatCode="0.0000000000"/>
    <numFmt numFmtId="180" formatCode="0.00000000"/>
    <numFmt numFmtId="181" formatCode="#,##0.000"/>
    <numFmt numFmtId="182" formatCode="#,##0.0"/>
  </numFmts>
  <fonts count="38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172" fontId="1" fillId="0" borderId="10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33" borderId="10" xfId="0" applyNumberFormat="1" applyFont="1" applyFill="1" applyBorder="1" applyAlignment="1">
      <alignment horizontal="center" wrapText="1"/>
    </xf>
    <xf numFmtId="2" fontId="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7"/>
  <sheetViews>
    <sheetView tabSelected="1" zoomScalePageLayoutView="0" workbookViewId="0" topLeftCell="A1">
      <selection activeCell="E26" sqref="E26"/>
    </sheetView>
  </sheetViews>
  <sheetFormatPr defaultColWidth="9.00390625" defaultRowHeight="12.75"/>
  <cols>
    <col min="2" max="2" width="23.875" style="0" customWidth="1"/>
    <col min="3" max="4" width="25.00390625" style="0" customWidth="1"/>
    <col min="5" max="5" width="23.75390625" style="0" customWidth="1"/>
    <col min="6" max="6" width="16.00390625" style="0" customWidth="1"/>
  </cols>
  <sheetData>
    <row r="1" spans="2:5" ht="46.5" customHeight="1">
      <c r="B1" s="32" t="s">
        <v>16</v>
      </c>
      <c r="C1" s="32"/>
      <c r="D1" s="32"/>
      <c r="E1" s="32"/>
    </row>
    <row r="2" spans="2:5" ht="19.5" customHeight="1">
      <c r="B2" s="32" t="s">
        <v>23</v>
      </c>
      <c r="C2" s="32"/>
      <c r="D2" s="32"/>
      <c r="E2" s="32"/>
    </row>
    <row r="3" spans="2:5" ht="25.5" customHeight="1">
      <c r="B3" s="13"/>
      <c r="C3" s="13"/>
      <c r="D3" s="13"/>
      <c r="E3" s="13" t="s">
        <v>18</v>
      </c>
    </row>
    <row r="4" spans="2:5" ht="95.25" customHeight="1">
      <c r="B4" s="11" t="s">
        <v>13</v>
      </c>
      <c r="C4" s="11" t="s">
        <v>25</v>
      </c>
      <c r="D4" s="11" t="s">
        <v>26</v>
      </c>
      <c r="E4" s="11" t="s">
        <v>5</v>
      </c>
    </row>
    <row r="5" spans="2:6" ht="35.25" customHeight="1">
      <c r="B5" s="22" t="s">
        <v>20</v>
      </c>
      <c r="C5" s="15">
        <f>C6+C7</f>
        <v>425369.9</v>
      </c>
      <c r="D5" s="27">
        <f>D6+D7</f>
        <v>425278.10000000003</v>
      </c>
      <c r="E5" s="15">
        <f>D5/C5*100</f>
        <v>99.97841878327546</v>
      </c>
      <c r="F5" s="26"/>
    </row>
    <row r="6" spans="2:5" ht="37.5">
      <c r="B6" s="1" t="s">
        <v>2</v>
      </c>
      <c r="C6" s="4">
        <f>419805.3-58.1</f>
        <v>419747.2</v>
      </c>
      <c r="D6" s="28">
        <f>409189.5+10458.7</f>
        <v>419648.2</v>
      </c>
      <c r="E6" s="15">
        <f>D6/C6*100</f>
        <v>99.97641437512866</v>
      </c>
    </row>
    <row r="7" spans="2:6" ht="33.75" customHeight="1">
      <c r="B7" s="1" t="s">
        <v>4</v>
      </c>
      <c r="C7" s="4">
        <f>5564.6+58.1</f>
        <v>5622.700000000001</v>
      </c>
      <c r="D7" s="29">
        <f>5514.5+115.4</f>
        <v>5629.9</v>
      </c>
      <c r="E7" s="15">
        <f>D7/C7*100</f>
        <v>100.12805235918685</v>
      </c>
      <c r="F7" s="23"/>
    </row>
    <row r="8" spans="2:5" ht="18.75">
      <c r="B8" s="17"/>
      <c r="C8" s="18"/>
      <c r="D8" s="18"/>
      <c r="E8" s="19"/>
    </row>
    <row r="9" spans="2:5" ht="18.75">
      <c r="B9" s="17"/>
      <c r="C9" s="18"/>
      <c r="D9" s="18"/>
      <c r="E9" s="19" t="s">
        <v>18</v>
      </c>
    </row>
    <row r="10" spans="2:5" ht="37.5">
      <c r="B10" s="11" t="s">
        <v>17</v>
      </c>
      <c r="C10" s="11" t="s">
        <v>21</v>
      </c>
      <c r="D10" s="20" t="s">
        <v>27</v>
      </c>
      <c r="E10" s="10" t="s">
        <v>5</v>
      </c>
    </row>
    <row r="11" spans="2:5" ht="37.5">
      <c r="B11" s="1" t="s">
        <v>19</v>
      </c>
      <c r="C11" s="8">
        <f>C12+C13</f>
        <v>1076821.7</v>
      </c>
      <c r="D11" s="4">
        <f>D12+D13</f>
        <v>521114.80000000005</v>
      </c>
      <c r="E11" s="4">
        <f>D11/C11*100</f>
        <v>48.39378701227883</v>
      </c>
    </row>
    <row r="12" spans="2:5" ht="36" customHeight="1">
      <c r="B12" s="1" t="s">
        <v>2</v>
      </c>
      <c r="C12" s="8">
        <f>D22</f>
        <v>716909</v>
      </c>
      <c r="D12" s="4">
        <v>419648.2</v>
      </c>
      <c r="E12" s="4">
        <f>D12/C12*100</f>
        <v>58.53576953281379</v>
      </c>
    </row>
    <row r="13" spans="2:5" ht="37.5">
      <c r="B13" s="1" t="s">
        <v>4</v>
      </c>
      <c r="C13" s="8">
        <f>D23+D24+D25+D26</f>
        <v>359912.69999999995</v>
      </c>
      <c r="D13" s="4">
        <v>101466.6</v>
      </c>
      <c r="E13" s="4">
        <f>D13/C13*100</f>
        <v>28.19200322744933</v>
      </c>
    </row>
    <row r="16" spans="2:5" ht="17.25">
      <c r="B16" s="33" t="s">
        <v>14</v>
      </c>
      <c r="C16" s="33"/>
      <c r="D16" s="33"/>
      <c r="E16" s="33"/>
    </row>
    <row r="17" spans="2:5" ht="17.25">
      <c r="B17" s="33" t="s">
        <v>15</v>
      </c>
      <c r="C17" s="33"/>
      <c r="D17" s="33"/>
      <c r="E17" s="33"/>
    </row>
    <row r="18" spans="2:5" ht="17.25">
      <c r="B18" s="12"/>
      <c r="C18" s="33" t="s">
        <v>24</v>
      </c>
      <c r="D18" s="33"/>
      <c r="E18" s="12"/>
    </row>
    <row r="20" spans="2:6" ht="97.5" customHeight="1">
      <c r="B20" s="3" t="s">
        <v>6</v>
      </c>
      <c r="C20" s="3" t="s">
        <v>7</v>
      </c>
      <c r="D20" s="3" t="s">
        <v>22</v>
      </c>
      <c r="E20" s="3" t="s">
        <v>28</v>
      </c>
      <c r="F20" s="3" t="s">
        <v>5</v>
      </c>
    </row>
    <row r="21" spans="2:6" ht="18.75">
      <c r="B21" s="34" t="s">
        <v>8</v>
      </c>
      <c r="C21" s="9" t="s">
        <v>12</v>
      </c>
      <c r="D21" s="24">
        <f>D22+D23</f>
        <v>978723.5</v>
      </c>
      <c r="E21" s="15">
        <f>E22+E23</f>
        <v>478485.4</v>
      </c>
      <c r="F21" s="21">
        <f aca="true" t="shared" si="0" ref="F21:F27">E21/D21*100</f>
        <v>48.88872086958166</v>
      </c>
    </row>
    <row r="22" spans="2:6" ht="33.75" customHeight="1">
      <c r="B22" s="35"/>
      <c r="C22" s="1" t="s">
        <v>0</v>
      </c>
      <c r="D22" s="8">
        <v>716909</v>
      </c>
      <c r="E22" s="15">
        <v>419648.2</v>
      </c>
      <c r="F22" s="21">
        <f t="shared" si="0"/>
        <v>58.53576953281379</v>
      </c>
    </row>
    <row r="23" spans="2:6" ht="33" customHeight="1">
      <c r="B23" s="36"/>
      <c r="C23" s="7" t="s">
        <v>1</v>
      </c>
      <c r="D23" s="8">
        <v>261814.5</v>
      </c>
      <c r="E23" s="15">
        <v>58837.2</v>
      </c>
      <c r="F23" s="21">
        <f t="shared" si="0"/>
        <v>22.472857691227947</v>
      </c>
    </row>
    <row r="24" spans="2:6" ht="79.5" customHeight="1">
      <c r="B24" s="16" t="s">
        <v>9</v>
      </c>
      <c r="C24" s="7" t="s">
        <v>1</v>
      </c>
      <c r="D24" s="8">
        <f>54036.6-6</f>
        <v>54030.6</v>
      </c>
      <c r="E24" s="15">
        <v>26093.2</v>
      </c>
      <c r="F24" s="21">
        <f t="shared" si="0"/>
        <v>48.29337449519347</v>
      </c>
    </row>
    <row r="25" spans="2:6" ht="37.5">
      <c r="B25" s="1" t="s">
        <v>10</v>
      </c>
      <c r="C25" s="7" t="s">
        <v>1</v>
      </c>
      <c r="D25" s="8">
        <f>18345.3+6</f>
        <v>18351.3</v>
      </c>
      <c r="E25" s="15">
        <v>4057.3</v>
      </c>
      <c r="F25" s="21">
        <f t="shared" si="0"/>
        <v>22.109060393541604</v>
      </c>
    </row>
    <row r="26" spans="2:6" ht="98.25" customHeight="1">
      <c r="B26" s="1" t="s">
        <v>11</v>
      </c>
      <c r="C26" s="7" t="s">
        <v>1</v>
      </c>
      <c r="D26" s="8">
        <v>25716.3</v>
      </c>
      <c r="E26" s="15">
        <v>12478.9</v>
      </c>
      <c r="F26" s="21">
        <f t="shared" si="0"/>
        <v>48.52525441062672</v>
      </c>
    </row>
    <row r="27" spans="2:6" ht="18.75">
      <c r="B27" s="1" t="s">
        <v>3</v>
      </c>
      <c r="C27" s="5"/>
      <c r="D27" s="8">
        <f>D21+D24+D25+D26</f>
        <v>1076821.7</v>
      </c>
      <c r="E27" s="4">
        <f>E21+E24+E25+E26</f>
        <v>521114.80000000005</v>
      </c>
      <c r="F27" s="21">
        <f t="shared" si="0"/>
        <v>48.39378701227883</v>
      </c>
    </row>
    <row r="28" spans="2:6" ht="18.75">
      <c r="B28" s="6"/>
      <c r="C28" s="5"/>
      <c r="D28" s="5"/>
      <c r="E28" s="5"/>
      <c r="F28" s="21"/>
    </row>
    <row r="30" spans="2:5" ht="17.25">
      <c r="B30" s="30"/>
      <c r="C30" s="31"/>
      <c r="D30" s="31"/>
      <c r="E30" s="31"/>
    </row>
    <row r="31" ht="12.75">
      <c r="D31" s="25"/>
    </row>
    <row r="32" ht="12.75">
      <c r="D32" s="23"/>
    </row>
    <row r="33" spans="2:4" ht="18.75">
      <c r="B33" s="2"/>
      <c r="C33" s="2"/>
      <c r="D33" s="2"/>
    </row>
    <row r="35" ht="12.75">
      <c r="E35" s="23"/>
    </row>
    <row r="37" ht="12.75">
      <c r="C37" s="14"/>
    </row>
  </sheetData>
  <sheetProtection/>
  <mergeCells count="7">
    <mergeCell ref="B30:E30"/>
    <mergeCell ref="B1:E1"/>
    <mergeCell ref="B2:E2"/>
    <mergeCell ref="B16:E16"/>
    <mergeCell ref="B17:E17"/>
    <mergeCell ref="C18:D18"/>
    <mergeCell ref="B21:B23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Babkina</dc:creator>
  <cp:keywords/>
  <dc:description/>
  <cp:lastModifiedBy>ekon</cp:lastModifiedBy>
  <cp:lastPrinted>2023-07-12T06:28:02Z</cp:lastPrinted>
  <dcterms:created xsi:type="dcterms:W3CDTF">2015-03-13T09:16:47Z</dcterms:created>
  <dcterms:modified xsi:type="dcterms:W3CDTF">2023-07-12T06:29:17Z</dcterms:modified>
  <cp:category/>
  <cp:version/>
  <cp:contentType/>
  <cp:contentStatus/>
</cp:coreProperties>
</file>