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60" yWindow="510" windowWidth="16380" windowHeight="8190" tabRatio="500" activeTab="0"/>
  </bookViews>
  <sheets>
    <sheet name="план реализации 2022" sheetId="1" r:id="rId1"/>
  </sheets>
  <definedNames>
    <definedName name="Print_Area_0_0" localSheetId="0">'план реализации 2022'!$A$1:$H$200</definedName>
    <definedName name="Print_Area_0_0_0" localSheetId="0">'план реализации 2022'!$A$1:$H$198</definedName>
    <definedName name="Print_Titles_0" localSheetId="0">'план реализации 2022'!$7:$8</definedName>
    <definedName name="Print_Titles_0_0" localSheetId="0">'план реализации 2022'!$7:$8</definedName>
    <definedName name="_xlnm.Print_Titles" localSheetId="0">'план реализации 2022'!$6:$7</definedName>
    <definedName name="_xlnm.Print_Area" localSheetId="0">'план реализации 2022'!$A$1:$H$201</definedName>
  </definedNames>
  <calcPr fullCalcOnLoad="1"/>
</workbook>
</file>

<file path=xl/sharedStrings.xml><?xml version="1.0" encoding="utf-8"?>
<sst xmlns="http://schemas.openxmlformats.org/spreadsheetml/2006/main" count="691" uniqueCount="410">
  <si>
    <t>всего</t>
  </si>
  <si>
    <t>Х</t>
  </si>
  <si>
    <t>1.1.</t>
  </si>
  <si>
    <t>1.2.</t>
  </si>
  <si>
    <t>1.3.</t>
  </si>
  <si>
    <t>Корректировка проектной документации «Строительство берегоукрепления Белохолуницкого водохранилища в г. Белая Холуница Белохолуницкого района Кировской области»</t>
  </si>
  <si>
    <t>2.</t>
  </si>
  <si>
    <t>2.1.</t>
  </si>
  <si>
    <t>2.2.</t>
  </si>
  <si>
    <t>2.3.</t>
  </si>
  <si>
    <t>3.1.</t>
  </si>
  <si>
    <t>3.2.</t>
  </si>
  <si>
    <t>Приложение</t>
  </si>
  <si>
    <t>УТВЕРЖДЕН</t>
  </si>
  <si>
    <t>распоряжением министерства охраны окружающей среды Кировской области 
от                                   №</t>
  </si>
  <si>
    <t>План реализации государственной программы
«Охрана окружающей среды, воспроизводство и использование природных ресурсов» на 2022 год</t>
  </si>
  <si>
    <t>№ п/п</t>
  </si>
  <si>
    <t>Наименование государственной программы, подпрограммы, отдельного мероприятия, проекта, мероприятия</t>
  </si>
  <si>
    <t xml:space="preserve">Ответственный исполнитель, соисполнитель, участник </t>
  </si>
  <si>
    <t xml:space="preserve">Срок </t>
  </si>
  <si>
    <t>Источник финансирования</t>
  </si>
  <si>
    <t>Финансирование на 2022 год, 
тыс. рублей</t>
  </si>
  <si>
    <t>Ожидаемый результат реализации 
мероприятия государственной программы
 (краткое описание)</t>
  </si>
  <si>
    <t xml:space="preserve">начало реализации </t>
  </si>
  <si>
    <t xml:space="preserve">окончание реализации </t>
  </si>
  <si>
    <t xml:space="preserve">Государственная программа Кировской области «Охрана окружающей среды, воспроизводство и использование природных ресурсов» </t>
  </si>
  <si>
    <t>федеральный бюджет</t>
  </si>
  <si>
    <t>областной бюджет</t>
  </si>
  <si>
    <t>местный бюджет</t>
  </si>
  <si>
    <t>внебюджетные источники</t>
  </si>
  <si>
    <t>1.</t>
  </si>
  <si>
    <t xml:space="preserve">Отдельное мероприятие «Развитие водохозяйственного комплекса» </t>
  </si>
  <si>
    <t>Горченко П.А. – начальник отдела водных ресурсов министерства охраны окружающей среды Кировской области;
органы местного самоуправления (по согласованию)</t>
  </si>
  <si>
    <t>Строительство  берегоукрепления Белохолуницкого водохранилища  в г. Белая Холуница Белохолуницкого района Кировской области</t>
  </si>
  <si>
    <t>1.1.1.</t>
  </si>
  <si>
    <t>Горченко П.А. – начальник отдела водных ресурсов министерства охраны окружающей среды Кировской области;
Кашин С.А. - глава Белохолуницкого городского поселения</t>
  </si>
  <si>
    <t>Проектная документация откорректирована по замечаниям Росводресурсов, получено положительное заключение государственной экспертизы.</t>
  </si>
  <si>
    <t>Капитальный ремонт гидроузла на р. Плоская у дер. Корюгино Слободского района Кировской области</t>
  </si>
  <si>
    <t>Горченко П.А. – начальник отдела водных ресурсов министерства охраны окружающей среды Кировской области;
Житников с.А. - глава администарции Бобинского сельского поселения</t>
  </si>
  <si>
    <t>1.2.1.</t>
  </si>
  <si>
    <t>Выполнение работ по капитальному ремонту гидроузла на р. Плоская у дер. Корюгино Слободского района Кировской области</t>
  </si>
  <si>
    <t>Выполнены подготовительные, культуртехнические работы, ремонт плотины, ремонт паводкового водосброса, водоспуска. Гидроузел приведен в безопасное техническое состояние.</t>
  </si>
  <si>
    <t>Капитальный ремонт гидроузла Шошминского водохранилища в местечке Опытное Поле Яранского района Кировской области</t>
  </si>
  <si>
    <t>Горченко П.А. – начальник отдела водных ресурсов министерства охраны окружающей среды Кировской области;
Бусыгина И.А. - глава администрации Опытнопольского сельского поселения</t>
  </si>
  <si>
    <t>1.3.1.</t>
  </si>
  <si>
    <t>Выполнение работ по капитальному ремонту гидроузла Шошминского водохранилища в местечке Опытное Поле Яранского района Кировской области</t>
  </si>
  <si>
    <t>Горченко П.А. – начальник отдела водных ресурсов министерства охраны окружающей среды Кировской области;
Шиндорикова О.Б. – глава администрации Нижнеивкинского городского поселения</t>
  </si>
  <si>
    <t>Выполнены подготовительные, культуртехнические работы, демонтаж разрушенных железобетонных конструкций, устройство временного обводного канала.</t>
  </si>
  <si>
    <t xml:space="preserve">Отдельное мероприятие «Охрана, воспроизводство и регулирование использования объектов животного мира и среды их обитания»                                                             </t>
  </si>
  <si>
    <t xml:space="preserve">Анисимов Д.С. – заместитель министра охраны окружающей среды Кировской области;   
Разумов А.А.  – и.о. директора КОГКУ «Кировский областной центр охраны и использования животного мира»                                        </t>
  </si>
  <si>
    <t xml:space="preserve">
</t>
  </si>
  <si>
    <t>Осуществление переданных полномочий Российской Федерации в области охраны и использования объектов животного мира, в том числе федеральный государственный контроль (надзор) в области охраны, воспроизводства и использования объектов животного мира и среды их обитания (за исключением охотничьих ресурсов и водных биологических ресурсов)</t>
  </si>
  <si>
    <t>Шалагинов О.Н. - начальник управления охраны и использования животного мира министерства охраны окружающей среды Кировской области;   
Разумов А.А.  – и.о. директора КОГКУ «Кировский областной центр охраны и использования животного мира»</t>
  </si>
  <si>
    <t>Осуществлен федеральный государственный контроль (надзор) в области охраны, воспроизводства и использования объектов животного мира и среды их обитания</t>
  </si>
  <si>
    <t>Осуществление переданных полномочий Российской Федерации в области охоты и сохранения охотничьих ресурсов, а также осуществление сохранения и использования охотничьих ресурсов и федерального государственного охотничьего контроля (надзора)</t>
  </si>
  <si>
    <t>Шалагинов О.Н. - начальник управления охраны и использования животного мира министерства охраны окружающей среды Кировской области   (с 15.02.2022);
Разумов А.А.  – и.о. директора КОГКУ «Кировский областной центр охраны и использования животного мира»</t>
  </si>
  <si>
    <t>Проведены мероприятия по охране, воспроизводству и регулированию использования объектов животного мира и среды их обитания. Организовано и осуществлено сохранение и использование объектов животного мира и среды их обитания, установлены лимиты и квоты добычи охотничьих ресурсов, проведено регулирование их численности, определены виды разрешенной охоты и параметры осуществления охоты в охотничьих угодьях на территории Кировской области, осуществлено ведение государственного охотхозяйственного реестра и государственного мониторинга охотничьих ресурсов и среды их обитания, обеспечено заключение охотхозяйственных соглашений, оказание государственных услуг по выдаче разрешений на добычу охотничьих ресурсов и разрешений на содержание и разведение охотничьих ресурсов в полувольных условиях и искусственно созданной среде обитания, осуществлен федеральный государственный охотничий контроль (надзор), контроль за использованием капканов и других устройств, используемых при осуществлении охоты, контроль за оборотом продукции охоты</t>
  </si>
  <si>
    <t xml:space="preserve">Финансовое обеспечение КОГКУ «Кировский областной центр охраны и использования животного мира»
</t>
  </si>
  <si>
    <t>Анисимов Д.С. - заместитель министра охраны окружающей среды Кировской области; 
Разумов А.А.  – и.о. директора КОГКУ «Кировский областной центр охраны и использования животного мира»</t>
  </si>
  <si>
    <t>Обеспечена охрана, воспроизводство, регулирование использования объектов животного мира, отнесенных и неотнесенных к объектам охоты, и среды их обитания, осуществлен федеральный государственный контроль (надзор) в области охраны, воспроизводства и использования объектов животного мира и среды их обитания и федеральный государственный охотничий контроль (надзор) в соответствии с Уставом учреждения</t>
  </si>
  <si>
    <t>2.4.</t>
  </si>
  <si>
    <t>Стимулирование действий муниципальных образований по выплатам вознаграждения по добыче волка</t>
  </si>
  <si>
    <t>3.</t>
  </si>
  <si>
    <t>Отдельное мероприятие  "Сокращение вредного воздействия отходов производства и потребления на окружающую среду"</t>
  </si>
  <si>
    <t>Совершенствование системы государственного регулирования в сфере обращения с отходами, создание эффективных механизмов управления сферой обращения с отходами производства и потребления</t>
  </si>
  <si>
    <t>Селезнёв И.Н. - министр строительства, энергетики и жилищно-коммунального хозяйства Кировской области;
Петухова И.Ю. –  начальник отдела по обращению с отходами министерства охраны окружающей среды;
Михайлов М.В. - руководитель региональной службы по тарифам Кировской области</t>
  </si>
  <si>
    <t>не требуется</t>
  </si>
  <si>
    <t xml:space="preserve">3.1.1. </t>
  </si>
  <si>
    <t>Осуществление государственного контроля (надзора) в части правильности применения тарифов в области обращения с твердыми коммунальными отходами</t>
  </si>
  <si>
    <t>Михайлов М.В. - руководитель региональной службы по тарифам Кировской области</t>
  </si>
  <si>
    <t xml:space="preserve">Осуществлен региональный государственный контроль (надзор) в области регулирования тарифов в сфере обращения с твердыми коммунальными отходами (по мере необходимости при наличии оснований)     </t>
  </si>
  <si>
    <t>3.1.2.</t>
  </si>
  <si>
    <t xml:space="preserve">Регулирование деятельности регионального оператора по обращению с твердыми коммунальными отходами
</t>
  </si>
  <si>
    <t>Селезнёв И.Н. - министр строительства, энергетики и жилищно-коммунального хозяйства Кировской области</t>
  </si>
  <si>
    <t>3.1.2.1.</t>
  </si>
  <si>
    <t>Организация согласования условий проведения торгов, по результатам которых формируются цены на услуги по транспортированию твердых коммунальных отходов</t>
  </si>
  <si>
    <t>Осуществлено согласование условий проведения торгов, по результатам которых формируются цены на услуги по транспортированию твердых коммунальных отходов</t>
  </si>
  <si>
    <t>3.1.2.2.</t>
  </si>
  <si>
    <t xml:space="preserve">Осуществление анализа сведений об объеме и (или) о массе накопленных  твердых коммунальных отходов, а также твердых коммунальных отходов в отношении которых были осуществлены сбор, транспортирование, обработка, утилизация, обезвреживание и (или) захоронение, соблюдения потоков твердых коммунальных отходов </t>
  </si>
  <si>
    <t>Осуществлен ежемесячный анализ сведений об объеме и (или) о массе накопленных  твердых коммунальных отходов, а также твердых коммунальных отходов в отношении которых были осуществлены сбор, транспортирование, обработка, утилизация, обезвреживание и (или) захоронение в разрезе районов и лотов, соблюдения потоков твердых коммунальных отходов территориальной схеме в разрезе районов и полигонов</t>
  </si>
  <si>
    <t>3.1.2.3.</t>
  </si>
  <si>
    <t xml:space="preserve">Координация взаимодействия регионального оператора по обращению с твердыми коммунальными отходами и органов местного самоуправления по оказанию коммунальной услуги в сфере обращения с твердыми коммунальными отходами </t>
  </si>
  <si>
    <t>Осуществлено регулирование графиков вывоза твердых коммунальных отходов, вывоз из труднодоступных и удаленных мест и иных вопросов путем проведения координационных совещаний с главами органов местного самоуправления</t>
  </si>
  <si>
    <t>3.1.3.</t>
  </si>
  <si>
    <t xml:space="preserve">Актуализация действующих нормативных правовых актов и разработка нормативных правовых актов в сфере обращения с отходами
</t>
  </si>
  <si>
    <t>Селезнёв И.Н. - министр строительства, энергетики и жилищно-коммунального хозяйства Кировской области;
Петухова И.Ю. –  начальник отдела по обращению с отходами министерства охраны окружающей среды Кировской области</t>
  </si>
  <si>
    <t>Актуализированы действующие и разработаны новые нормативно правовые акты в сфере обращения с отходами</t>
  </si>
  <si>
    <t>Реализация мероприятий региональной программы в области обращения с отходами, в том числе с твердыми коммунальными отходами, на территории Кировской области</t>
  </si>
  <si>
    <t>3.2.1.</t>
  </si>
  <si>
    <t>Создание и развитие инфраструктуры по обращению с отходами, в том числе с твердыми коммунальными отходами</t>
  </si>
  <si>
    <t>Селезнёв И.Н. - министр строительства, энергетики и жилищно-коммунального хозяйства Кировской области;
Патрушев Э.В. - генеральный директор АО "Куприт";
Сморкалов С.В. - генеральный директор АО «Вятские автомобильные дороги»</t>
  </si>
  <si>
    <t>внебюджетные средства</t>
  </si>
  <si>
    <t>3.2.1.1.</t>
  </si>
  <si>
    <t>Расширение и обновление мусоровозного парка</t>
  </si>
  <si>
    <t>Селезнёв И.Н. - министр строительства, энергетики и жилищно-коммунального хозяйства Кировской области;
Патрушев Э.В. - генеральный директор АО "Куприт"</t>
  </si>
  <si>
    <t>Обеспечено транспортирование отходов в муниципальных образованиях в соответствии с требованиями законодательства</t>
  </si>
  <si>
    <t>3.2.1.2.</t>
  </si>
  <si>
    <t xml:space="preserve">Развитие системы сбора отходов от использования товаров, в том числе ртуть содержащих отходов, отработанных источников малого тока (батареек) у населения
</t>
  </si>
  <si>
    <t xml:space="preserve">Обеспечен сбор отходов от использования товаров с последующей передачей данных отходов на переработку в соответствии с требованиями законодательства, снижено количество отходов, направляемых на захоронение
</t>
  </si>
  <si>
    <t>3.2.1.3.</t>
  </si>
  <si>
    <t>Строительство объектов размещения твердых коммунальных отходов</t>
  </si>
  <si>
    <t>3.2.1.3.1.</t>
  </si>
  <si>
    <t xml:space="preserve">Проектирование и строительство межмуниципальных полигонов ТКО
</t>
  </si>
  <si>
    <t>3.2.1.3.1.1</t>
  </si>
  <si>
    <t>Передача проектно-сметной документации по строительству объекта коммунально-бытового назначения</t>
  </si>
  <si>
    <t>Петухова И.Ю. –  начальник отдела по обращению с отходами министерства охраны окружающей среды;
Сморкалов С.В. - генеральный директор АО «Вятские автомобильные дороги»</t>
  </si>
  <si>
    <t xml:space="preserve">От Правительства Кировской области АО «Вятские автомобильные дороги» передана проектно-сметная документация по созданию объекта коммунально-бытового назначения - межмуниципальный полигон ТБО для Свечинского и Шабалинского районов Кировской области. Произведена частичная оплата </t>
  </si>
  <si>
    <t>3.2.1.3.1.2</t>
  </si>
  <si>
    <t xml:space="preserve">Создание объекта коммунально-бытового назначения 
</t>
  </si>
  <si>
    <r>
      <rPr>
        <sz val="11"/>
        <color indexed="8"/>
        <rFont val="Times New Roman"/>
        <family val="1"/>
      </rPr>
      <t xml:space="preserve">Селезнёв И.Н. - министр строительства, энергетики и жилищно-коммунального хозяйства Кировской области; 
</t>
    </r>
    <r>
      <rPr>
        <sz val="11"/>
        <rFont val="Times New Roman"/>
        <family val="1"/>
      </rPr>
      <t>Сморкалов С.В. - генеральный директор АО «Вятские автомобильные дороги»</t>
    </r>
  </si>
  <si>
    <t xml:space="preserve">Введен в эксплуатацию объект коммунально-бытового назначения - 2 этап строительства межмуниципального полигона ТБО для Свечинского и Шабалинского районов Кировской области </t>
  </si>
  <si>
    <t xml:space="preserve">3.2.1.4. </t>
  </si>
  <si>
    <t>Мониторинг исполнения регулируемой или нерегулируемой организацией мероприятий инвестиционных программ в области обращения с твердыми коммунальными отходами</t>
  </si>
  <si>
    <t>Предоставление отчетности регулируемой или нерегулируемой организацией о реализации мероприятий инвестиционных программ в области обращения с твердыми коммунальными отходами</t>
  </si>
  <si>
    <t>3.2.1.5.</t>
  </si>
  <si>
    <t>Приобретение контейнеров для ТКО</t>
  </si>
  <si>
    <r>
      <rPr>
        <sz val="11"/>
        <color indexed="8"/>
        <rFont val="Times New Roman"/>
        <family val="1"/>
      </rPr>
      <t xml:space="preserve">Селезнёв И.Н. - министр строительства, энергетики и жилищно-коммунального хозяйства Кировской области;
</t>
    </r>
    <r>
      <rPr>
        <sz val="11"/>
        <rFont val="Times New Roman"/>
        <family val="1"/>
      </rPr>
      <t xml:space="preserve">Патрушев Э.В. - генеральный директор АО "Куприт"
</t>
    </r>
  </si>
  <si>
    <t>За счет средств АО "Куприт" приобретены контейнеры для ТКО</t>
  </si>
  <si>
    <t>3.2.1.6.</t>
  </si>
  <si>
    <t xml:space="preserve">Создание мест (площадок) накопления твердых коммунальных отходов </t>
  </si>
  <si>
    <t>Селезнёв И.Н. - министр строительства, энергетики и жилищно-коммунального хозяйства Кировской области;
органы местного самоуправления (по согласованию)</t>
  </si>
  <si>
    <t>Создано на территории области не менее 414 мест (площадок) накопления твердых коммунальных отходов</t>
  </si>
  <si>
    <t>3.2.2.</t>
  </si>
  <si>
    <t>Ликвидация накопленного экологического вреда окружающей среде</t>
  </si>
  <si>
    <t>3.2.2.1.</t>
  </si>
  <si>
    <t>Ликвидация свалок бытовых (коммунальных) отходов на территории Кировской области, не отвечающих требованиям природоохранного законодательства</t>
  </si>
  <si>
    <t>Петухова И.Ю. –  начальник отдела по обращению с отходами министерства охраны окружающей среды;
органы местного самоуправления</t>
  </si>
  <si>
    <t>3.2.2.1.1.</t>
  </si>
  <si>
    <t>Предоставление субсидий из областного бюджета местным бюджетам на ликвидацию свалок бытовых (коммунальных) отходов на территории Кировской области, не отвечающих требованиям природоохранного законодательства</t>
  </si>
  <si>
    <t>Предотвращена угроза жизни и здоровью населения, возвращены земли в хозяйственный оборот. Ликвидированы свалки бытовых (коммунальных) отходов на территории Кировской области, не отвечающие требованиям природоохранного законодательства</t>
  </si>
  <si>
    <t>3.2.2.1.2.</t>
  </si>
  <si>
    <t>Ликвидация свалок бытовых (коммунальных) отходов на территории Кировской области, не отвечающих требованиям природоохранного законодательства в соответствие с графиками органов местного самоуправления</t>
  </si>
  <si>
    <t>Ликвидированы свалки бытовых (коммунальных) отходов на территории Кировской области, не отвечающие требованиям природоохранного законодательства в соответствие с графиками органов местного самоуправления</t>
  </si>
  <si>
    <t>3.2.2.2.</t>
  </si>
  <si>
    <t xml:space="preserve">Выявление объектов накопленного экологического вреда окружающей среде и принятие мер по включению выявленных объектов в государственный реестр объектов накопленного экологического вреда окружающей среде </t>
  </si>
  <si>
    <t xml:space="preserve">Петухова И.Ю. –  начальник отдела по обращению с отходами министерства охраны окружающей среды;
органы местного самоуправления (по согласованию)
</t>
  </si>
  <si>
    <t>Направлена заявка о включении выявленного объекта накопленного экологического вреда окружающей среде в государственный реестр объектов накопленного экологического вреда окружающей среде</t>
  </si>
  <si>
    <t>3.2.2.3.</t>
  </si>
  <si>
    <t>Проведение рейдовых контрольных мероприятий с целью выявления мест несанкционированного размещения отходов с дальнейшим мониторингом</t>
  </si>
  <si>
    <t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</t>
  </si>
  <si>
    <t>В рамках рассмотрения обращений граждан по фактам несанкционированного размещения отходов производства и потребления, а также в ходе рейдовых мероприятий, выявлены несанкционированные свалки</t>
  </si>
  <si>
    <t>3.2.2.4.</t>
  </si>
  <si>
    <t xml:space="preserve">Проведение региональных надзорных мероприятий по предупреждению причинения вреда окружающей среде при размещении бесхозяйных отходов, в том числе ТКО, выявление случаев причинения такого вреда и ликвидация его последствий
</t>
  </si>
  <si>
    <t>По выявленным фактам несанкционированного размещения отходов производства и потребления в территориальные управления и администрации районных муниципальных образований направлены материалы с требованием по их ликвидации</t>
  </si>
  <si>
    <t>3.2.2.5.</t>
  </si>
  <si>
    <t>Ведение регионального реестра мест несанкционированного размещения отходов</t>
  </si>
  <si>
    <t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Торопова И.В. – и.о. директора КОГБУ "Областной природоохранный центр"</t>
  </si>
  <si>
    <t>Внесены записи в региональный реестр мест несанкционированного размещения отходов о несанкционированном обнаружении размещения отходов, в том числе ТКО, обнаруженных на территории Кировской области</t>
  </si>
  <si>
    <t>3.2.2.6.</t>
  </si>
  <si>
    <t>Ликвидация несанкционированных свалок на землях лесного фонда Кировской области</t>
  </si>
  <si>
    <t>Ликвидированы несанкционированные свалки на землях лесного фонда</t>
  </si>
  <si>
    <t>3.2.3.</t>
  </si>
  <si>
    <t>Информирование населения Кировской области по вопросам обращения с отходами</t>
  </si>
  <si>
    <t>Матвеева С. А. – г консультант отдела по обращению с отходами министерства  охраны окружающей среды Кировской области</t>
  </si>
  <si>
    <t>3.2.3.1.</t>
  </si>
  <si>
    <t xml:space="preserve">Организация постоянного информирования граждан по вопросам в области обращения с отходами
</t>
  </si>
  <si>
    <t>Население своевременно обеспечено информацией о новациях в сфере обращения с ТКО на территории области</t>
  </si>
  <si>
    <t>3.2.3.2.</t>
  </si>
  <si>
    <t xml:space="preserve">Организация и проведение экологических акций и мероприятий, связанных с реализацией комплекса мер по реформированию системы обращения с ТКО </t>
  </si>
  <si>
    <t>Повышена экологическая культура населения в сфере обращения с ТКО</t>
  </si>
  <si>
    <t>4.</t>
  </si>
  <si>
    <t>Региональный проект «Ликвидация (рекультивация) свалок в границах городов на территории Кировской области»</t>
  </si>
  <si>
    <t xml:space="preserve">Албегова А.В. – министр охраны окружающей среды Кировской области     </t>
  </si>
  <si>
    <t>4.1.</t>
  </si>
  <si>
    <t>Ликвидация накопленного вреда окружающей среде. Рекультивация свалки в г. Слободском Кировской области</t>
  </si>
  <si>
    <t>Долинина М.А. –  консультант отдела по обращению с отходами министерства  охраны окружающей среды Кировской области;
Желвакова И.В. – глава города Слободского</t>
  </si>
  <si>
    <t>4.1.1.</t>
  </si>
  <si>
    <t>Выполнение работ: «Ликвидация накопленного вреда окружающей среде. Рекультивация свалки в г. Слободском Кировской области»</t>
  </si>
  <si>
    <t>Долинина М.А. –  консультант отдела по обращению с отходами министерства  охраны окружающей среды Кировской области;
Желвакова И.В. –  глава города Слободского</t>
  </si>
  <si>
    <t xml:space="preserve">Выполнены работы по ликвидации объекта накопленного вреда окружающей среде в черте г. Слободского. Восстановлен, в т.ч. рекультивирован, земельный участок, подверженный негативному воздействию накопленного экологического ущерба на территории Кировской области, площадью 6,67 га. В связи с ликвидацией и рекультивацией объекта накопленного вреда окружающей среде улучшится качество жизни 33,7 тыс. человек.
</t>
  </si>
  <si>
    <t>Желвакова И.В. - глава города Слободского</t>
  </si>
  <si>
    <t>4.2.</t>
  </si>
  <si>
    <t>Ликвидация накопленного вреда окружающей среде. Рекультивация свалки г. Малмыж Кировской области</t>
  </si>
  <si>
    <t>Долинина М.А. - консультант отдела по обращению с отходами министерства  охраны окружающей среды Кировской области;
Алешкина О.М. - глава администрации Малмыжского городского поселения</t>
  </si>
  <si>
    <t>4.2.1.</t>
  </si>
  <si>
    <t>Разработка проектной документации «Ликвидация накопленного вреда окружающей среде. Рекультивация свалки г. Малмыж Кировской области»</t>
  </si>
  <si>
    <t>Разработана проектная документация «Ликвидация накопленного вреда окружающей среде. Рекультивация свалки г. Малмыж Кировской области», получены заключения государственной экологической экспертизы и экспертизы достоверности определения сметной стоимости</t>
  </si>
  <si>
    <t>5.3.1.</t>
  </si>
  <si>
    <t>6.3.1.</t>
  </si>
  <si>
    <t>4.2.2.</t>
  </si>
  <si>
    <t xml:space="preserve">Направление в Минприроды России заявки на предоставление субсидии бюджету Кировской области на реализацию природоохранного проекта «Ликвидация накопленного вреда окружающей среде. Рекультивация свалки г. Малмыж Кировской области»
</t>
  </si>
  <si>
    <t>Долинина М.А. –  консультант отдела по обращению с отходами министерства  охраны окружающей среды Кировской области;
Алешкина О.М. –  глава администрации Малмыжского городского поселения</t>
  </si>
  <si>
    <t>В Минприроды России направлена заявка на предоставление субсидии бюджету Кировской области на реализацию природоохранного проекта
«Ликвидация накопленного вреда окружающей среде. Рекультивация свалки г. Малмыж Кировской области»</t>
  </si>
  <si>
    <t>4.3.</t>
  </si>
  <si>
    <t>«Ликвидация накопленного вреда окружающей среде. Рекультивация свалки промышленных отходов (опила), расположенной в г. Луза Кировской области»</t>
  </si>
  <si>
    <t>Долинина М.А. –  консультант отдела по обращению с отходами министерства  охраны окружающей среды Кировской области;
Беляева Л.Н. –  глава Лузского муниципального округа</t>
  </si>
  <si>
    <t>4.3.1.</t>
  </si>
  <si>
    <t>Разработка проектной документации «Ликвидация накопленного вреда окружающей среде. Рекультивация свалки промышленных отходов (опила), расположенной в г. Луза Кировской области»</t>
  </si>
  <si>
    <t>Разработана проектная документация «Ликвидация накопленного вреда окружающей среде. Рекультивация свалки промышленных отходов (опила), расположенной в г. Луза Кировской области», получены заключения государственной экологической экспертизы и экспертизы достоверности определения сметной стоимости</t>
  </si>
  <si>
    <t>4.3.2.</t>
  </si>
  <si>
    <t xml:space="preserve">Направление в Минприроды России заявки на предоставление субсидии бюджету Кировской области на реализацию природоохранного проекта «Ликвидация накопленного вреда окружающей среде. Рекультивация свалки промышленных отходов (опила), расположенной в г. Луза Кировской области»
</t>
  </si>
  <si>
    <t>В Минприроды России направлена заявка на предоставление субсидии бюджету Кировской области на реализацию природоохранного проекта
«Ликвидация накопленного вреда окружающей среде. Рекультивация свалки промышленных отходов (опила), расположенной в г. Луза Кировской области»</t>
  </si>
  <si>
    <t>4.4.</t>
  </si>
  <si>
    <t>Ликвидация накопленного вреда окружающей среде. Ликвидация свалки г. Малмыж Кировской области</t>
  </si>
  <si>
    <t>4.4.1.</t>
  </si>
  <si>
    <t>Разработка проектной документации «Ликвидация накопленного вреда окружающей среде. Ликвидация свалки г. Малмыж Кировской области»</t>
  </si>
  <si>
    <t>Разработана проектная документация «Ликвидация накопленного вреда окружающей среде. Ликвидация свалки г. Малмыж Кировской области», получены заключения государственной экологической экспертизы и экспертизы достоверности определения сметной стоимости</t>
  </si>
  <si>
    <t>4.4.2.</t>
  </si>
  <si>
    <t>Направление в Минприроды России заявки на предоставление субсидии бюджету Кировской области на реализацию природоохранного проекта «Ликвидация накопленного вреда окружающей среде. Ликвидация свалки г. Малмыж Кировской области»</t>
  </si>
  <si>
    <t>В Минприроды России направлена заявка на предоставление субсидии бюджету Кировской области на реализацию природоохранного проекта
«Ликвидация накопленного вреда окружающей среде. Ликвидация свалки г. Малмыж Кировской области»</t>
  </si>
  <si>
    <t>5.</t>
  </si>
  <si>
    <t>Региональный проект «Формирование комплексной системы обращения с твердыми коммунальными отходами на территории Кировской области»</t>
  </si>
  <si>
    <t xml:space="preserve">Селезнёв И.Н. – министр строительства, энергетики и жилищно-коммунального хозяйства Кировской области;
Албегова А.В. – министр охраны окружающей среды Кировской области </t>
  </si>
  <si>
    <t>5.1.</t>
  </si>
  <si>
    <t>Корректировка информационной системы «Электронная модель территориальной схемы обращения с отходами на территории Кировской области»</t>
  </si>
  <si>
    <t>Петухова И.Ю. –  начальник отдела по обращению с отходами министерства охраны окружающей среды</t>
  </si>
  <si>
    <t>Информационная система «Электронная модель территориальной схемы обращения с отходами на территории Кировской области» приведена в соответствие с постановлением Правительства РФ от 22.09.2018 № 1130 "О разработке, общественном обсуждении, утверждении, корректировке территориальных схем в области обращения с отходами производства и потребления, в том числе с твердыми коммунальными отходами, а также о требованиях к составу и содержанию таких схем". 
Обеспечена работа информационной системы «Электронная модель территориальной схемы обращения с отходами на территории Кировской области»</t>
  </si>
  <si>
    <t>5.2.</t>
  </si>
  <si>
    <t>Строительство комплексного объекта обработки, утилизации, размещения твердых коммунальных отходов</t>
  </si>
  <si>
    <t>Селезнёв И.Н. – министр строительства, энергетики и жилищно-коммунального хозяйства Кировской области; 
Патрушев Э.В. - генеральный директор АО "Куприт"</t>
  </si>
  <si>
    <t>5.2.1.</t>
  </si>
  <si>
    <t>Подготовительные работы (оформление прав на земельный участок, подготовка фор-проекта, подготовка технического задания с потенциальным подрядчиком на разработку ПСД, проведение общественных обсуждений и публичных слушаний, проведение историко-культурной экспертизы, согласование технических условий на подключение электроэнергии, газа и т.п.)</t>
  </si>
  <si>
    <t>Оформлены права на земельный участок под строительство комплексного объекта; разработано техническое задание на разработку ПСД, заключен контракт с потенциальным подрядчиком, проведены общественные обсуждения и публичные слушания и иные согласования в рамках проведения подготовительных работ.</t>
  </si>
  <si>
    <t>Отдельное мероприятие «Охрана поверхностных водных объектов»</t>
  </si>
  <si>
    <t>Горченко П.А. – начальник отдела водных ресурсов министерства охраны окружающей среды Кировской области;
юридические лица</t>
  </si>
  <si>
    <t>6.1.</t>
  </si>
  <si>
    <t>Осуществление переданных отдельных полномочий Российской Федерации в области  водных отношений</t>
  </si>
  <si>
    <t>Горченко П.А. – начальник отдела водных ресурсов министерства охраны окружающей среды Кировской области</t>
  </si>
  <si>
    <t>6.1.1.</t>
  </si>
  <si>
    <t>Взаимодействие с Федеральным агентством водных ресурсов по подготовке и защите обосновывающих документов и материалов на получение субвенций из федерального бюджета</t>
  </si>
  <si>
    <t>Согласован с Федеральным агентством водных ресурсов перечень мероприятий по Кировской области, финансируемых за счет субвенций</t>
  </si>
  <si>
    <t>6.1.2.</t>
  </si>
  <si>
    <t>Заключение контрактов на проведение мероприятий в области водных отношений, финансируемых за счет субвенций  из федерального бюджета</t>
  </si>
  <si>
    <t xml:space="preserve">Определены границы водных объектов (береговые линии), границы водоохранных зон и прибрежных защитных полос водных объектов </t>
  </si>
  <si>
    <t>6.1.3.</t>
  </si>
  <si>
    <t>Оформление и выдача разрешительных документов на право пользования водными объектами</t>
  </si>
  <si>
    <t>Выданы разрешительные документы на право пользования водными объектами</t>
  </si>
  <si>
    <t>6.2.</t>
  </si>
  <si>
    <t>Проведение государственными органами превентивных мероприятий по предотвращению загрязнения водных объектов сточными водами</t>
  </si>
  <si>
    <t>Обеспечена охрана водных объектов путем снижения негативного воздействия на водные объекты</t>
  </si>
  <si>
    <t>6.3.</t>
  </si>
  <si>
    <t>Осуществление контроля выполнения предприятиями планов водоохранных мероприятий в рамках заседаний межведомственной комиссии</t>
  </si>
  <si>
    <t>Осуществлён контроль выполнения предприятиями планов водоохранных мероприятий в рамках заседаний межведомственной комиссии</t>
  </si>
  <si>
    <t>6.4.</t>
  </si>
  <si>
    <t xml:space="preserve">Осуществление государственного мониторинга водных объектов </t>
  </si>
  <si>
    <t>Предоставлены данные мониторинга о состоянии дна, берегов, состоянии и режиме использования водоохранных зон водных объектов, состоянии гидротехнических сооружений в территориальные органы Федерального агентства водных ресурсов</t>
  </si>
  <si>
    <t>6.5.</t>
  </si>
  <si>
    <t>Снижение антропогенной нагрузки на водные объекты и водосборные территории</t>
  </si>
  <si>
    <t>Выполнены работы по капитальному и текущему ремонту очистных сооружений за счет средств предприятий водопользователей</t>
  </si>
  <si>
    <t>Отдельное мероприятие «Улучшение качества окружающей среды и рациональное природопользование»</t>
  </si>
  <si>
    <t>Албегова А.В. – министр охраны окружающей среды Кировской области</t>
  </si>
  <si>
    <t>7.1.</t>
  </si>
  <si>
    <t>Организация и осуществление регионального государственного экологического надзора по  объектам хозяйственной  и иной деятельности, за исключением деятельности с использованием объектов, подлежащих федеральному государственному экологическому надзору</t>
  </si>
  <si>
    <t>Осуществлена деятельность, направленная на предупреждение, выявление и пресечение нарушений органами государственной власти, органами местного самоуправления, а также юридическими лицами, их руководителями и иными должностными лицами, индивидуальными предпринимателями, их уполномоченными представителями и гражданами требований, установленных законами и нормативными правовыми актами Российской Федерации и Кировской области в области охраны окружающей среды. Выполнены проверки согласно утвержденного плана-графика</t>
  </si>
  <si>
    <t>7.2.</t>
  </si>
  <si>
    <t>Проведение единой государственной политики в сфере охраны окружающей среды и природопользования, обеспечение экологической  безопасности</t>
  </si>
  <si>
    <t>Женихова О.В. – заместитель министра охраны окружающей среды Кировской области</t>
  </si>
  <si>
    <t>X</t>
  </si>
  <si>
    <t>7.2.1.</t>
  </si>
  <si>
    <t>Проведение регулярных наблюдений за состоянием окружающей среды в районах расположения источников антропогенного воздействия и воздействием этих источников на окружающую среду</t>
  </si>
  <si>
    <t>Перминова Э.Ю. – заместитель директора КОГБУ «Областной природоохранный центр», начальник СИАК</t>
  </si>
  <si>
    <t>Проведены регулярные наблюдения за состоянием атмосферного воздуха на территории области, состоянием почв в местах размещения отходов, состоянием водных объектов в местах выпусков сточных вод, состоянием снега, состоянием поверхностной воды в период весеннего половодья, планируется проведение исследований качества окружающей среды в период наступления чрезвычайных и аварийных ситуаций, а также по обращению граждан с жалобами на состояние окружающей среды</t>
  </si>
  <si>
    <t>7.2.2.</t>
  </si>
  <si>
    <t>Обеспечение органов государственной власти области, органов местного самоуправления, населения области информацией о состоянии окружающей среды на территории Кировской области, а также информацией в области гидрометеорологии</t>
  </si>
  <si>
    <t>Сыкчина Е.Г. – главный специалист-эксперт отдела охраны окружающей среды и аналитической информации министерства охраны окружающей среды Кировской области; 
Харитонова Н.В. – начальник отдела охраны окружающей среды и аналитической информации министерства охраны окружающей среды Кировской области</t>
  </si>
  <si>
    <t>Своевременно предоставлена органам государственной власти, органам местного самоуправления и населению области информация о состоянии окружающей среды на территории области, информация в области гидрометеорологии, информация о чрезвычайных и аварийных ситуациях</t>
  </si>
  <si>
    <t>7.2.3.</t>
  </si>
  <si>
    <t>Осуществление мониторинга состояния загрязнения атмосферного воздуха хлористым  водородом на автоматизированном посту наблюдений в г. Кирово-Чепецке и предоставление специализированной информации о состоянии атмосферного воздуха на территории города</t>
  </si>
  <si>
    <t>Перминова Э.Ю. – заместитель директора КОГБУ «Областной природоохранный центр», начальник СИАК;
Сыкчина Е.Г. – главный специалист-эксперт отдела охраны окружающей среды и аналитической информации министерства охраны окружающей среды Кировской области</t>
  </si>
  <si>
    <t xml:space="preserve">Осуществлен мониторинг по наличию специфических веществ  в атмосферном воздухе  г. Кирово-Чепецке при помощи автоматического поста наблюдений. Обеспечены ежедневные и периодические профилактические работы, обеспечивающие работу прибора в режиме реального времени в течение года
Предоставлена специализированная информация о состоянии атмосферного воздуха по наличию специфических веществ на территории г. Кирово-Чепецка  при помощи автоматического поста наблюдений (см. http://85.93.42.108/SkatDemo/)
</t>
  </si>
  <si>
    <t>7.2.4.</t>
  </si>
  <si>
    <t xml:space="preserve">Организация и проведение государственной экологической экспертизы объектов регионального уровня на территории Кировской области </t>
  </si>
  <si>
    <t>Сыкчина Е.Г. – главный специалист-эксперт отдела охраны окружающей среды и аналитической информации министерства охраны окружающей среды Кировской области</t>
  </si>
  <si>
    <t>Реализован и исполнен административный регламент  по исполнению государственной услуги по организации и проведению государственной экологической экспертизы, повышение доходной части областного бюджета за счет платы за проведение государственной экологической экспертизы</t>
  </si>
  <si>
    <t>7.2.5.</t>
  </si>
  <si>
    <t>Организация и развитие системы экологического образования и формирование экологической культуры; участие в обеспечении населения информацией о состоянии окружающей среды на территории области</t>
  </si>
  <si>
    <t xml:space="preserve">Торопова И.В. – и.о. директора  КОГБУ "Областной природоохранный центр";
Матвеева С. А. –  консультант отдела по обращению с отходами министерства  охраны окружающей среды Кировской области;
Харитонова Н.В. – начальник отдела охраны окружающей среды и аналитической информации министерства охраны окружающей среды Кировской области
 </t>
  </si>
  <si>
    <t>7.2.5.1.</t>
  </si>
  <si>
    <t>Подготовка электронного макета ежегодного регионального доклада «О состоянии окружающей среды Кировской области»</t>
  </si>
  <si>
    <t>Осуществлен сбор информации о состоянии окружающей среды на территории области. Сформирован электронный макет регионального доклада. Обеспечена реализация прав граждан на достоверную информацию о состоянии окружающей среды и информационное обеспечение деятельности органов государственной власти Кировской области, органов местного самоуправления, общественных и иных некоммерческих объединений, юридических лиц и физических лиц</t>
  </si>
  <si>
    <t>7.2.5.2.</t>
  </si>
  <si>
    <t>Организация проведения областных мероприятий по экологическому образованию и просвещению, в том числе Общероссийских Дней защиты от экологической опасности в Кировской области</t>
  </si>
  <si>
    <t>Матвеева С.А. –  консультант отдела по обращению с отходами министерства  охраны окружающей среды Кировской области</t>
  </si>
  <si>
    <t>Проведено не менее 1 областного мероприятия в рамках Дней защиты от экологической опасности</t>
  </si>
  <si>
    <t>7.2.5.3.</t>
  </si>
  <si>
    <t>Организация проведения мероприятий по формированию экологической культуры на территории Кировской области</t>
  </si>
  <si>
    <t>Организована работа Коордсовета по экологическому образованию, воспитанию и просвещению населения, оказана методическая поддержка учреждениям образования, общественным организациям в проведении конференций, конкурсов и иных мероприятий</t>
  </si>
  <si>
    <t>7.2.5.4</t>
  </si>
  <si>
    <t>Организация обеспечения  населения информацией о состоянии окружающей среды на территории Кировской области</t>
  </si>
  <si>
    <t>Подготовлены информационные поводы, организовано взаимодействие со средствами массовой информации по вопросам экологии, охраны окружающей среды и рационального природопользования, формирования экологической культуры населения</t>
  </si>
  <si>
    <t>7.3</t>
  </si>
  <si>
    <t>Осуществление государственного управления в области организации и функционирования особо охраняемых природных территорий регионального значения</t>
  </si>
  <si>
    <t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Новоселов В.Б. – заместитель директора – начальник отдела (службы) охраны государственных природных заказников регионального значения КОГБУ «Областной природоохранный центр»</t>
  </si>
  <si>
    <t>7.3.1.</t>
  </si>
  <si>
    <t>Разработка для Правительства области предложений по государственному управлению в области организации и функционирования особо охраняемых природных территорий регионального значения</t>
  </si>
  <si>
    <t>Харитонова Н.В. – начальник отдела охраны окружающей среды и аналитической информации министерства охраны окружающей среды Кировской области</t>
  </si>
  <si>
    <t>Подготовлены и согласованы в установленном порядке нормативно-правовые акты Правительства Кировской области в сфере организации и функционирования особо охраняемых природных территорий регионального значения</t>
  </si>
  <si>
    <t>7.3.2.</t>
  </si>
  <si>
    <t>Осуществление охраны природных территорий в целях сохранения биологического разнообразия и поддержания в естественном состоянии охраняемых природных комплексов и объектов</t>
  </si>
  <si>
    <t>Новоселов В.Б. – заместитель директора – начальник отдела (службы) охраны государственных природных заказников регионального значения КОГБУ «Областной природоохранный центр»</t>
  </si>
  <si>
    <t xml:space="preserve">Обеспечена охрана территории государственных природных заказников («Былина», «Бушковский лес», «Пижемский») путем проведения  контрольно-рейдовых мероприятий
</t>
  </si>
  <si>
    <t>7.3.3.</t>
  </si>
  <si>
    <t>Ведение государственного кадастра особо охраняемых природных территорий регионального и местного значения</t>
  </si>
  <si>
    <t>Обновлена кадастровая информация об особо охраняемых природных территориях регионального значения по 17 ООПТ</t>
  </si>
  <si>
    <t>7.4.</t>
  </si>
  <si>
    <t>Организация, регулирование и охрана водных биологических ресурсов на внутренних водных объектах</t>
  </si>
  <si>
    <t xml:space="preserve"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                                      </t>
  </si>
  <si>
    <t>7.4.1.</t>
  </si>
  <si>
    <t>Очистка береговой полосы водных объектов от мусора объектов рыбохозяйственного значения</t>
  </si>
  <si>
    <t xml:space="preserve">Харитонова Н.В. – начальник отдела охраны окружающей среды и аналитической информации министерства охраны окружающей среды Кировской области;
Черёмухин М.Н. – главный специалист-эксперт отдела охраны окружающей среды и аналитической информации министерства охраны окружающей среды Кировской области </t>
  </si>
  <si>
    <t>Очищена береговая полоса водных объектов</t>
  </si>
  <si>
    <t>7.4.2.</t>
  </si>
  <si>
    <t>Заключение договоров о предоставлении рыболовного участка для осуществления промышленного рыболовства</t>
  </si>
  <si>
    <t xml:space="preserve">Харитонова Н.В. – начальник отдела охраны окружающей среды и аналитической информации министерства охраны окружающей среды Кировской области;
Черёмухин М.Н. – главный специалист-эксперт отдела охраны окружающей среды и аналитической информации министерства охраны окружающей среды Кировской области                                         </t>
  </si>
  <si>
    <t>Заключены договоры с индивидуальными предпринимателями и юридическими лицами о предоставлении рыболовного участка для осуществления промышленного рыболовства</t>
  </si>
  <si>
    <t>7.4.3.</t>
  </si>
  <si>
    <t>Распределение промышленных квот добычи (вылова) водных биологических ресурсов между пользователями рыболовных  участков для осуществления промышленного рыболовства</t>
  </si>
  <si>
    <t>Черёмухин М.Н. – главный специалист-эксперт отдела охраны окружающей среды и аналитической информации министерства охраны окружающей среды Кировской области; 
Харитонова Н.В. – начальник отдела охраны окружающей среды и аналитической информации министерства охраны окружающей среды Кировской области</t>
  </si>
  <si>
    <t xml:space="preserve">С индивидуальными предпринимателями и юридическими лицами заключены договоры:
о закреплении долей квот добычи (вылова) водных биологических ресурсов для осуществления промышленного рыболовства в отношении видов водных биоресурсов, общий допустимый улов которых устанавливается;
пользования водными биоресурсами в отношении видов водных биоресурсов, общий допустимый улов которых не устанавливается, для осуществления промышленного рыболовства
</t>
  </si>
  <si>
    <t>7.4.4.</t>
  </si>
  <si>
    <t>Ведение государственного рыбохозяйственного реестра</t>
  </si>
  <si>
    <t>Черёмухин М.Н. – главный специалист-эксперт отдела охраны окружающей среды и аналитической информации министерства охраны окружающей среды Кировской области;
Харитонова Н.В. – начальник отдела охраны окружающей среды и аналитической информации министерства охраны окружающей среды Кировской области</t>
  </si>
  <si>
    <t>Осуществлен свод документированной информации о водных биологических ресурсах, об их использовании, сведения об юридических лицах  и индивидуальных предпринимателях, осуществляющих промышленное рыболовство на территории Кировской области,  о видах водных биологических ресурсов, об объёмах  их  добычи (вылова), и направление указанных  данных  уполномоченному федеральному органу исполнительной власти в области рыболовства</t>
  </si>
  <si>
    <t>7.5.</t>
  </si>
  <si>
    <t>Организация и обеспечение деятельности работы комиссии по Красной книге Кировской области</t>
  </si>
  <si>
    <t xml:space="preserve">Харитонова Н.В. – начальник отдела охраны окружающей среды и аналитической информации министерства охраны окружающей среды Кировской области
</t>
  </si>
  <si>
    <t>Обеспечено информационное и организационное сопровождение деятельности Комиссии по Красной книге Кировской области</t>
  </si>
  <si>
    <t>7.6.</t>
  </si>
  <si>
    <t xml:space="preserve">Финансовое обеспечение деятельности КОГБУ «Вятский научно-технический информационный центр мониторинга и природопользования» </t>
  </si>
  <si>
    <t xml:space="preserve">Соловьев А.В.  –   и.о. директора  КОГБУ «Вятский научно-технический информационный центр мониторинга и природопользования» </t>
  </si>
  <si>
    <t>Выполнены работы в соответствии с государственным заданием на оказание услуги (работы) по оценке состояния основных компонентов природной среды (геологических условий, климата, почвенно-растительного покрова, животного мира, ландшафтов, водных объектов)</t>
  </si>
  <si>
    <t>7.6.1.</t>
  </si>
  <si>
    <t>Предоставление субсидии  на финансовое обеспечение государственного задания КОГБУ «Вятский научно-технический информационный центр мониторинга и природопользования»</t>
  </si>
  <si>
    <t xml:space="preserve">Выполнены работы в соответствии с государственным заданием на оказание услуги (работ) по оценке состояния основных компонентов природной среды (геологических условий, климата, почвенно-растительного покрова, животного мира, ландшафтов, водных объектов)
</t>
  </si>
  <si>
    <t>Региональный проект «Сохранение биологического разнообразия на территории Кировской области»</t>
  </si>
  <si>
    <t>8.1.</t>
  </si>
  <si>
    <t xml:space="preserve">Установление границ ранее созданных ООПТ
</t>
  </si>
  <si>
    <t>01.01.2022</t>
  </si>
  <si>
    <t>31.12.2022</t>
  </si>
  <si>
    <t>установлены и внесены в ЕГРН сведения о границах ранее созданных ООПТ</t>
  </si>
  <si>
    <t>8.1.1.</t>
  </si>
  <si>
    <t>Проведение кадастровых работ по установлению границ особо охраняемых природных территорий регионального значения</t>
  </si>
  <si>
    <t xml:space="preserve">Определены границы 29 ООПТ регионального значения </t>
  </si>
  <si>
    <t>8.2</t>
  </si>
  <si>
    <t xml:space="preserve">Установление охранных зон памятников природы регионального значения </t>
  </si>
  <si>
    <t>8.2.1</t>
  </si>
  <si>
    <t xml:space="preserve">Подготовка материалов, обосновывающих создание охранных зон памятников природы регионального значения, определение  режима охраны и использования и установление их границ. </t>
  </si>
  <si>
    <t>Проведены комплексные экологические обследования  и кадастровые работы по определению и установлению охранных зон 15 памятников природы регионального значения, подготовлены описания местоположения границ охранных зон ООПТ и проекты положений об охранных зонах</t>
  </si>
  <si>
    <t>Отдельное мероприятие  «Реализация государственных функций, связанных с общегосударственным управлением»</t>
  </si>
  <si>
    <t xml:space="preserve">Албегова А.В. –  министр охраны окружающей  среды Кировской области                                     </t>
  </si>
  <si>
    <t>9.1.</t>
  </si>
  <si>
    <t>Финансовое обеспечение деятельности министерства охраны окружающей среды Кировской области</t>
  </si>
  <si>
    <t>Женихова О.В. – заместитель министра охраны окружающей среды Кировской области;
Червоткина Т.В. – начальник отдела финансовой работы  - главный бухгалтер министерства охраны окружающей среды Кировской области</t>
  </si>
  <si>
    <t>Обеспечено содержание министерства охраны окружающей среды Кировской области</t>
  </si>
  <si>
    <t>9.2.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</si>
  <si>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
</t>
  </si>
  <si>
    <t xml:space="preserve"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Анисимов Д.С. – заместитель министра охраны окружающей среды Кировской области;
Женихова О.В. – заместитель министра охраны окружающей среды Кировской области;
Червоткина Т.В. – начальник отдела финансовой работы  - главный бухгалтер                  </t>
  </si>
  <si>
    <t xml:space="preserve">Исполнены судебные акты по обращению взыскания на средства областного бюджета
</t>
  </si>
  <si>
    <t>9.3.</t>
  </si>
  <si>
    <t>Финансовое обеспечение деятельности КОГБУ  «Областной природоохранный центр»</t>
  </si>
  <si>
    <t>Торопова И.В. – и.о. директора КОГБУ "Областной природоохранный центр";</t>
  </si>
  <si>
    <t>Обеспечено содержание КОГБУ «Областной природоохранный центр». Выполнены работы в соответствии с государственным заданием по организации мероприятий по предотвращению негативного воздействия на окружающую среду</t>
  </si>
  <si>
    <t>9.3.1.</t>
  </si>
  <si>
    <t xml:space="preserve">Предоставление субсидии  на финансовое обеспечение государственного задания на выполнение работ КОГБУ "Кировский областной центр охраны окружающей среды и природопользования"
</t>
  </si>
  <si>
    <t xml:space="preserve">Торопова И.В. – и.о. директора КОГБУ "Областной природоохранный центр";
</t>
  </si>
  <si>
    <t>Выполнены работы (оказаны услуги) в соответствии с государственным заданием на оказание услуги (работы) по организации мероприятий по предотвращению негативного воздействия на окружающую среду</t>
  </si>
  <si>
    <t>9.3.2.</t>
  </si>
  <si>
    <t>Предоставление иной субсидии КОГБУ "Кировский областной центр охраны окружающей среды и природопользования" на приобретение особо ценного движимого имущества</t>
  </si>
  <si>
    <t>17.06 .2022</t>
  </si>
  <si>
    <t xml:space="preserve">Приобретено программное обеспечение, особо ценное движимое имущество (автомобиль, оргтехника, снегоходы) в целях улучшения  материально-технического состояния учреждения и технического обеспечения регионального государственного экологического надзора  </t>
  </si>
  <si>
    <t>Отдельное мероприятие "Развитие минерально-сырьевой базы"</t>
  </si>
  <si>
    <t>Колеватых Е.А. -  начальник отдела недропользования министерства охраны окружающей среды Кировской области</t>
  </si>
  <si>
    <t>10.1.</t>
  </si>
  <si>
    <t xml:space="preserve">Информационное обеспечение геологического изучения недр и недропользования в Кировской области.
</t>
  </si>
  <si>
    <t>Буянова Л.М. – заместитель начальника отдела недропользования министерства охраны окружающей среды Кировской области</t>
  </si>
  <si>
    <t>10.1.1.</t>
  </si>
  <si>
    <t>Оказание услуг по информационному обеспечению геологического изучения недр и недропользования в Кировской области</t>
  </si>
  <si>
    <t xml:space="preserve">Получен территориальный баланс запасов общераспространенных полезных ископаемых, учет участков недр, используемых для строительства подземных сооружений регионального и местного значения, не связанных с добычей полезных ископаемых, составлены  информационно-аналитические материалы, справки и схемы расположения участков недр,  карты (схемы) полезных ископаемых Кировской области, подготовлены информация о наличии или отсутствии месторождений ОПИ под участками предстоящей застройки, текстовые и табличные справочные и информационно-аналитические материалы по вопросам геологического изучения недр, развитию и освоению минерально-сырьевой базы Кировской области </t>
  </si>
  <si>
    <t>10.2.</t>
  </si>
  <si>
    <t>Предоставление иной субсидии КОГБУ "ВятНТИЦМП" на реализацию мероприятий в сфере недропользования</t>
  </si>
  <si>
    <r>
      <rPr>
        <sz val="11"/>
        <color indexed="8"/>
        <rFont val="Times New Roman"/>
        <family val="1"/>
      </rPr>
      <t xml:space="preserve">Колеватых Е.А. -  начальник отдела недропользования министерства охраны окружающей среды Кировской области;
</t>
    </r>
    <r>
      <rPr>
        <sz val="11"/>
        <rFont val="Times New Roman"/>
        <family val="1"/>
      </rPr>
      <t xml:space="preserve">Соловьев А.В.  –   и.о. директора  КОГБУ «ВятНТИЦМП» 
    </t>
    </r>
  </si>
  <si>
    <t>10.2.1</t>
  </si>
  <si>
    <t>Геологическое изучение (поиски и оценка) общераспространенных полезных ископаемых</t>
  </si>
  <si>
    <t xml:space="preserve">Соловьев А.В.  –   и.о. директора  КОГБУ «Вятский научно-технический информационный центр мониторинга и природопользования» 
    </t>
  </si>
  <si>
    <t>10.2.2.</t>
  </si>
  <si>
    <t>Проведение ревизионных работ на месторождениях общераспространенных полезных ископаемых Кировской области</t>
  </si>
  <si>
    <t>Проведены ревизионные работы на месторождениях общераспространенных полезных ископаемых Кировской области</t>
  </si>
  <si>
    <t>10.3.</t>
  </si>
  <si>
    <t xml:space="preserve">Обеспечение функционирования государственной системы лицензирования пользования участками недр местного значения
</t>
  </si>
  <si>
    <t xml:space="preserve">Буянова Л.М. – заместитель начальника отдела недропользования министерства охраны окружающей среды Кировской области;
Разумова О.А. - главный специалист-эксперт отдела недропользования министерства охраны окружающей среды Кировской области 
Соловьев А.В.  –   и.о. директора  КОГБУ «Вятский научно-технический информационный центр мониторинга и природопользования» 
</t>
  </si>
  <si>
    <t>Проведены аукционы на право пользования  участками недр местного значения  по мере возникновения нужд в общераспространенных полезных ископаемых. Осуществлено оформление, государственная регистрация и выдача  лицензий, внесение изменений в действующие лицензии, согласование актов ликвидации (консервации) объектов недропользования, администрирование доходов областного бюджета</t>
  </si>
  <si>
    <t>10.4.</t>
  </si>
  <si>
    <t>Организация и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 местного значения</t>
  </si>
  <si>
    <t xml:space="preserve">Колеватых Е.А. -  начальник отдела недропользования министерства охраны окружающей среды Кировской области;
Буянова Л.М. – заместитель начальника отдела недропользования министерства охраны окружающей среды Кировской области;
Соловьев А.В.  –   и.о. директора  КОГБУ «Вятский научно-технический информационный центр мониторинга и природопользования»;
Разумова О.А. - главный специалист-эксперт отдела недропользования министерства охраны окружающей среды Кировской области  </t>
  </si>
  <si>
    <t>Организовано проведение заседаний  экспертной комиссии, подготовлены протоколы заседания комиссии и заключения об обоснованности постановки на территориальный баланс запасов общераспространенных полезных ископаемых и подземных вод или их списания с территориального баланса и т.д.; осуществлено администрирование доходов областного бюджета от платежей при пользовании недрами</t>
  </si>
  <si>
    <t>10.5.</t>
  </si>
  <si>
    <t xml:space="preserve">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работ, связанных с пользованием участками недр местного значения, а также вносимых в них изменений </t>
  </si>
  <si>
    <t>Рассмотрены  технические проекты  разработки месторождений общераспространенных полезных ископаемых и иная проектная документация. Подготовлены соответствующие решения о согласовании или об отказе в согласовании проектной документации в установленные сроки</t>
  </si>
  <si>
    <t>10.6.</t>
  </si>
  <si>
    <t>Досрочное прекращение, приостановление или ограничение права пользования участками недр местного значения</t>
  </si>
  <si>
    <r>
      <rPr>
        <sz val="11"/>
        <color indexed="8"/>
        <rFont val="Times New Roman"/>
        <family val="1"/>
      </rPr>
      <t xml:space="preserve">Колеватых Е.А. -  начальник отдела недропользования министерства охраны окружающей среды Кировской области;
</t>
    </r>
    <r>
      <rPr>
        <sz val="11"/>
        <rFont val="Times New Roman"/>
        <family val="1"/>
      </rPr>
      <t xml:space="preserve">Разумова О.А. - главный специалист-эксперт отдела недропользования министерства охраны окружающей среды Кировской области  </t>
    </r>
  </si>
  <si>
    <t>Проведена комиссия по досрочному прекращению, приостановлению или ограничению права пользования участками недр местного значения, проверка исполнения пользователями недр лицензионных условий и исполнение налоговой дисциплины</t>
  </si>
  <si>
    <t>10.7.</t>
  </si>
  <si>
    <t>Оформление документов, удостоверяющих уточненные границы горного отвода</t>
  </si>
  <si>
    <t>Рассмотрены, оформлены и выданы документы, удостоверяющие уточненные границы горного отвода к лицензиям. Выдана горноотводная документация</t>
  </si>
  <si>
    <t>10.8.</t>
  </si>
  <si>
    <t>Регулирование иных вопросов в области использования и охраны недр в пределах полномочий министерства охраны окружающей среды, установленных действующим законодательством</t>
  </si>
  <si>
    <t>Подготовлен и согласован в установленном порядке перечень участков недр местного значения, разработаны  проекты нормативных правовых актов Кировской области в сфере регулирования отношений недропользования в связи с изменением федерального законодательства, а также  нормативные правовые акты  Кировской области по протестам органов прокурорского надзора и результатам практики их применения</t>
  </si>
  <si>
    <t xml:space="preserve"> Х – финансирование не требуется</t>
  </si>
  <si>
    <t>_______________________</t>
  </si>
  <si>
    <t>Обеспечена безопасность и жизнедеятельность населения, осуществлен контроль над численностью волка, снижена угроза его захода в населенные пункты</t>
  </si>
  <si>
    <t>Петухова И.Ю. –   начальник отдела по обращению с отходами министерства охраны окружающей среды;</t>
  </si>
  <si>
    <t>Селезнёв И.Н. - министр строительства, энергетики и жилищно-коммунального хозяйства Кировской области
Сморкалов С.В. - генеральный директор АО «Вятские автомобильные дороги»</t>
  </si>
  <si>
    <t>Селезнёв И.Н. - министр строительства, энергетики и жилищно-коммунального хозяйства Кировской области; 
Сморкалов С.В. - генеральный директор АО «Вятские автомобильные дороги»</t>
  </si>
  <si>
    <t>Разработан проект на производство поисково-оценочных работ на участке недр местного значения с положительным экспертным заключением ФГКУ «Росгеолэкспертиза» для строительства и реконструкции а/д Кирово-Чепецк - Слободской;
Разработан проект на производство поисково-оценочных работ на участке недр местного значения с положительным экспертным заключением ФГКУ «Росгеолэкспертиза» для строительства а/д Киров - Котлас - Архангельск</t>
  </si>
  <si>
    <r>
      <t xml:space="preserve">Петухова И.Ю. –  начальник отдела по обращению с отходами министерства охраны окружающей среды;
</t>
    </r>
    <r>
      <rPr>
        <sz val="11"/>
        <color indexed="8"/>
        <rFont val="Times New Roman"/>
        <family val="1"/>
      </rPr>
      <t xml:space="preserve">органы местного самоуправления (по согласованию)
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Ложкин А. В. – и.о. министра лесного хозяйства Кировской области;
Торопова И.В. – и.о. директора КОГБУ "Областной природоохранный центр"
</t>
    </r>
  </si>
  <si>
    <t>Ложкин А. В. – и.о. министра лесного хозяйства Кировской области</t>
  </si>
  <si>
    <r>
      <t xml:space="preserve">Селезнёв И.Н. - министр строительства, энергетики и жилищно-коммунального хозяйства Кировской области;
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Ложкин А. В. – и.о. министра лесного хозяйства Кировской области;
Петухова И.Ю. –  начальник отдела по обращению с отходами министерства охраны окружающей среды Кировской области;
</t>
    </r>
    <r>
      <rPr>
        <sz val="11"/>
        <color indexed="8"/>
        <rFont val="Times New Roman"/>
        <family val="1"/>
      </rPr>
      <t xml:space="preserve">Матвеева С.А. –  консультант отдела по обращению с отходами министерства  охраны окружающей среды Кировской области;
</t>
    </r>
    <r>
      <rPr>
        <sz val="11"/>
        <rFont val="Times New Roman"/>
        <family val="1"/>
      </rPr>
      <t>Патрушев Э.В. - генеральный директор АО "Куприт";
Сморкалов С.В. - генеральный директор АО «Вятские автомобильные дороги»;
органы местного самоуправления (по согласованию)</t>
    </r>
  </si>
  <si>
    <t>Михайлов М.В. - руководитель региональной службы по тарифам Кировской области;
Селезнёв И.Н. - министр строительства, энергетики и жилищно-коммунального хозяйства Кировской области;
Ложкин А. В. – и.о. министра лесного хозяйства Кировской области;
Женихова О.В. – заместитель министра охраны окружающей среды Кировской области; 
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Петухова И.Ю. –  начальник отдела по обращению с отходами министерства охраны окружающей среды;
Матвеева С.А. –  консультант отдела по обращению с отходами министерства  охраны окружающей среды Кировской области;
Патрушев Э.В. - генеральный директор АО "Куприт";
Сморкалов С.В. - генеральный директор АО «Вятские автомобильные дороги»;
органы местного самоуправления (по согласованию)</t>
  </si>
  <si>
    <t>Албегова А.В. – министр охраны окружающей среды Кировской области;
Ложкин А. В. – и.о. министра лесного хозяйства Кировской области;
Михайлов М.В. - руководитель региональной службы по тарифам Кировской области;
Селезнёв И.Н. - министр строительства, энергетики и жилищно-коммунального хозяйства Кировской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</si>
</sst>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[$-419]dd/mmm"/>
    <numFmt numFmtId="166" formatCode="0.0"/>
    <numFmt numFmtId="167" formatCode="[$-419]dd/mm/yyyy"/>
    <numFmt numFmtId="168" formatCode="dd/mm/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Border="0" applyProtection="0">
      <alignment/>
    </xf>
    <xf numFmtId="0" fontId="2" fillId="20" borderId="0" applyBorder="0" applyProtection="0">
      <alignment/>
    </xf>
    <xf numFmtId="0" fontId="2" fillId="2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2" fillId="21" borderId="0" applyBorder="0" applyProtection="0">
      <alignment/>
    </xf>
    <xf numFmtId="0" fontId="2" fillId="21" borderId="0" applyBorder="0" applyProtection="0">
      <alignment/>
    </xf>
    <xf numFmtId="0" fontId="2" fillId="21" borderId="0" applyBorder="0" applyProtection="0">
      <alignment/>
    </xf>
    <xf numFmtId="0" fontId="3" fillId="22" borderId="0" applyBorder="0" applyProtection="0">
      <alignment/>
    </xf>
    <xf numFmtId="0" fontId="3" fillId="22" borderId="0" applyBorder="0" applyProtection="0">
      <alignment/>
    </xf>
    <xf numFmtId="0" fontId="3" fillId="22" borderId="0" applyBorder="0" applyProtection="0">
      <alignment/>
    </xf>
    <xf numFmtId="0" fontId="4" fillId="23" borderId="0" applyBorder="0" applyProtection="0">
      <alignment/>
    </xf>
    <xf numFmtId="0" fontId="4" fillId="23" borderId="0" applyBorder="0" applyProtection="0">
      <alignment/>
    </xf>
    <xf numFmtId="0" fontId="4" fillId="23" borderId="0" applyBorder="0" applyProtection="0">
      <alignment/>
    </xf>
    <xf numFmtId="0" fontId="5" fillId="24" borderId="0" applyBorder="0" applyProtection="0">
      <alignment/>
    </xf>
    <xf numFmtId="0" fontId="5" fillId="24" borderId="0" applyBorder="0" applyProtection="0">
      <alignment/>
    </xf>
    <xf numFmtId="0" fontId="5" fillId="24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7" fillId="25" borderId="0" applyBorder="0" applyProtection="0">
      <alignment/>
    </xf>
    <xf numFmtId="0" fontId="7" fillId="25" borderId="0" applyBorder="0" applyProtection="0">
      <alignment/>
    </xf>
    <xf numFmtId="0" fontId="7" fillId="25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9" fillId="0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1" fillId="26" borderId="0" applyBorder="0" applyProtection="0">
      <alignment/>
    </xf>
    <xf numFmtId="0" fontId="11" fillId="26" borderId="0" applyBorder="0" applyProtection="0">
      <alignment/>
    </xf>
    <xf numFmtId="0" fontId="11" fillId="26" borderId="0" applyBorder="0" applyProtection="0">
      <alignment/>
    </xf>
    <xf numFmtId="0" fontId="12" fillId="26" borderId="1" applyProtection="0">
      <alignment/>
    </xf>
    <xf numFmtId="0" fontId="12" fillId="26" borderId="1" applyProtection="0">
      <alignment/>
    </xf>
    <xf numFmtId="0" fontId="12" fillId="26" borderId="1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9" borderId="0" applyNumberFormat="0" applyBorder="0" applyAlignment="0" applyProtection="0"/>
  </cellStyleXfs>
  <cellXfs count="83">
    <xf numFmtId="0" fontId="0" fillId="0" borderId="0" xfId="0" applyAlignment="1">
      <alignment/>
    </xf>
    <xf numFmtId="0" fontId="14" fillId="40" borderId="0" xfId="0" applyFont="1" applyFill="1" applyAlignment="1">
      <alignment horizontal="center" vertical="top" wrapText="1"/>
    </xf>
    <xf numFmtId="0" fontId="14" fillId="40" borderId="0" xfId="0" applyFont="1" applyFill="1" applyAlignment="1">
      <alignment horizontal="left" wrapText="1"/>
    </xf>
    <xf numFmtId="0" fontId="14" fillId="40" borderId="0" xfId="0" applyFont="1" applyFill="1" applyAlignment="1">
      <alignment horizontal="center" wrapText="1"/>
    </xf>
    <xf numFmtId="2" fontId="14" fillId="40" borderId="0" xfId="0" applyNumberFormat="1" applyFont="1" applyFill="1" applyAlignment="1">
      <alignment horizontal="center" wrapText="1"/>
    </xf>
    <xf numFmtId="0" fontId="15" fillId="40" borderId="0" xfId="0" applyFont="1" applyFill="1" applyAlignment="1">
      <alignment/>
    </xf>
    <xf numFmtId="0" fontId="14" fillId="40" borderId="11" xfId="0" applyFont="1" applyFill="1" applyBorder="1" applyAlignment="1">
      <alignment horizontal="center" vertical="top" wrapText="1"/>
    </xf>
    <xf numFmtId="0" fontId="14" fillId="40" borderId="11" xfId="0" applyFont="1" applyFill="1" applyBorder="1" applyAlignment="1">
      <alignment horizontal="left" vertical="top" wrapText="1"/>
    </xf>
    <xf numFmtId="2" fontId="14" fillId="40" borderId="11" xfId="0" applyNumberFormat="1" applyFont="1" applyFill="1" applyBorder="1" applyAlignment="1">
      <alignment horizontal="center" vertical="top" wrapText="1"/>
    </xf>
    <xf numFmtId="2" fontId="14" fillId="41" borderId="11" xfId="0" applyNumberFormat="1" applyFont="1" applyFill="1" applyBorder="1" applyAlignment="1">
      <alignment horizontal="center" vertical="top" wrapText="1"/>
    </xf>
    <xf numFmtId="2" fontId="15" fillId="40" borderId="0" xfId="0" applyNumberFormat="1" applyFont="1" applyFill="1" applyAlignment="1">
      <alignment/>
    </xf>
    <xf numFmtId="0" fontId="13" fillId="41" borderId="11" xfId="0" applyFont="1" applyFill="1" applyBorder="1" applyAlignment="1">
      <alignment horizontal="left" vertical="top" wrapText="1"/>
    </xf>
    <xf numFmtId="2" fontId="13" fillId="41" borderId="11" xfId="0" applyNumberFormat="1" applyFont="1" applyFill="1" applyBorder="1" applyAlignment="1">
      <alignment horizontal="center" vertical="top" wrapText="1"/>
    </xf>
    <xf numFmtId="0" fontId="0" fillId="41" borderId="0" xfId="0" applyFill="1" applyAlignment="1">
      <alignment/>
    </xf>
    <xf numFmtId="0" fontId="13" fillId="41" borderId="11" xfId="0" applyFont="1" applyFill="1" applyBorder="1" applyAlignment="1">
      <alignment horizontal="left" vertical="top" wrapText="1"/>
    </xf>
    <xf numFmtId="2" fontId="13" fillId="41" borderId="11" xfId="0" applyNumberFormat="1" applyFont="1" applyFill="1" applyBorder="1" applyAlignment="1">
      <alignment horizontal="center" vertical="top" wrapText="1"/>
    </xf>
    <xf numFmtId="0" fontId="13" fillId="41" borderId="0" xfId="0" applyFont="1" applyFill="1" applyAlignment="1">
      <alignment/>
    </xf>
    <xf numFmtId="0" fontId="14" fillId="40" borderId="11" xfId="0" applyFont="1" applyFill="1" applyBorder="1" applyAlignment="1">
      <alignment horizontal="left" vertical="top" wrapText="1"/>
    </xf>
    <xf numFmtId="0" fontId="14" fillId="40" borderId="0" xfId="0" applyFont="1" applyFill="1" applyAlignment="1">
      <alignment/>
    </xf>
    <xf numFmtId="167" fontId="14" fillId="40" borderId="11" xfId="0" applyNumberFormat="1" applyFont="1" applyFill="1" applyBorder="1" applyAlignment="1">
      <alignment horizontal="center" vertical="top" wrapText="1"/>
    </xf>
    <xf numFmtId="166" fontId="14" fillId="40" borderId="11" xfId="0" applyNumberFormat="1" applyFont="1" applyFill="1" applyBorder="1" applyAlignment="1">
      <alignment horizontal="left" vertical="top" wrapText="1"/>
    </xf>
    <xf numFmtId="0" fontId="14" fillId="41" borderId="11" xfId="0" applyFont="1" applyFill="1" applyBorder="1" applyAlignment="1">
      <alignment horizontal="left" vertical="top" wrapText="1"/>
    </xf>
    <xf numFmtId="0" fontId="15" fillId="41" borderId="0" xfId="0" applyFont="1" applyFill="1" applyAlignment="1">
      <alignment/>
    </xf>
    <xf numFmtId="2" fontId="14" fillId="42" borderId="11" xfId="0" applyNumberFormat="1" applyFont="1" applyFill="1" applyBorder="1" applyAlignment="1">
      <alignment horizontal="center" vertical="top" wrapText="1"/>
    </xf>
    <xf numFmtId="49" fontId="14" fillId="40" borderId="11" xfId="0" applyNumberFormat="1" applyFont="1" applyFill="1" applyBorder="1" applyAlignment="1">
      <alignment horizontal="center" vertical="top" wrapText="1"/>
    </xf>
    <xf numFmtId="168" fontId="14" fillId="40" borderId="11" xfId="0" applyNumberFormat="1" applyFont="1" applyFill="1" applyBorder="1" applyAlignment="1">
      <alignment horizontal="center" vertical="top" wrapText="1"/>
    </xf>
    <xf numFmtId="2" fontId="14" fillId="40" borderId="11" xfId="0" applyNumberFormat="1" applyFont="1" applyFill="1" applyBorder="1" applyAlignment="1">
      <alignment horizontal="left" vertical="top" wrapText="1"/>
    </xf>
    <xf numFmtId="0" fontId="13" fillId="40" borderId="11" xfId="0" applyFont="1" applyFill="1" applyBorder="1" applyAlignment="1">
      <alignment horizontal="left" vertical="top" wrapText="1"/>
    </xf>
    <xf numFmtId="0" fontId="15" fillId="40" borderId="11" xfId="0" applyFont="1" applyFill="1" applyBorder="1" applyAlignment="1">
      <alignment vertical="top"/>
    </xf>
    <xf numFmtId="0" fontId="14" fillId="40" borderId="11" xfId="0" applyNumberFormat="1" applyFont="1" applyFill="1" applyBorder="1" applyAlignment="1">
      <alignment horizontal="center" vertical="top"/>
    </xf>
    <xf numFmtId="166" fontId="14" fillId="40" borderId="0" xfId="0" applyNumberFormat="1" applyFont="1" applyFill="1" applyBorder="1" applyAlignment="1">
      <alignment horizontal="left" vertical="top" wrapText="1"/>
    </xf>
    <xf numFmtId="2" fontId="14" fillId="43" borderId="11" xfId="0" applyNumberFormat="1" applyFont="1" applyFill="1" applyBorder="1" applyAlignment="1">
      <alignment horizontal="center" vertical="top"/>
    </xf>
    <xf numFmtId="2" fontId="14" fillId="43" borderId="11" xfId="0" applyNumberFormat="1" applyFont="1" applyFill="1" applyBorder="1" applyAlignment="1">
      <alignment horizontal="center" vertical="top" wrapText="1"/>
    </xf>
    <xf numFmtId="167" fontId="14" fillId="41" borderId="11" xfId="0" applyNumberFormat="1" applyFont="1" applyFill="1" applyBorder="1" applyAlignment="1">
      <alignment horizontal="center" vertical="top" wrapText="1"/>
    </xf>
    <xf numFmtId="2" fontId="14" fillId="40" borderId="11" xfId="0" applyNumberFormat="1" applyFont="1" applyFill="1" applyBorder="1" applyAlignment="1">
      <alignment horizontal="center" vertical="top"/>
    </xf>
    <xf numFmtId="2" fontId="14" fillId="40" borderId="11" xfId="100" applyNumberFormat="1" applyFont="1" applyFill="1" applyBorder="1" applyAlignment="1">
      <alignment horizontal="center" vertical="top" wrapText="1"/>
      <protection/>
    </xf>
    <xf numFmtId="0" fontId="14" fillId="40" borderId="11" xfId="100" applyFont="1" applyFill="1" applyBorder="1" applyAlignment="1">
      <alignment horizontal="left" vertical="top" wrapText="1"/>
      <protection/>
    </xf>
    <xf numFmtId="167" fontId="14" fillId="40" borderId="11" xfId="100" applyNumberFormat="1" applyFont="1" applyFill="1" applyBorder="1" applyAlignment="1">
      <alignment horizontal="center" vertical="top" wrapText="1"/>
      <protection/>
    </xf>
    <xf numFmtId="0" fontId="14" fillId="40" borderId="0" xfId="0" applyFont="1" applyFill="1" applyAlignment="1">
      <alignment vertical="top" wrapText="1"/>
    </xf>
    <xf numFmtId="165" fontId="14" fillId="40" borderId="11" xfId="0" applyNumberFormat="1" applyFont="1" applyFill="1" applyBorder="1" applyAlignment="1">
      <alignment horizontal="center" vertical="top" wrapText="1"/>
    </xf>
    <xf numFmtId="167" fontId="14" fillId="40" borderId="11" xfId="0" applyNumberFormat="1" applyFont="1" applyFill="1" applyBorder="1" applyAlignment="1">
      <alignment horizontal="left" vertical="top" wrapText="1"/>
    </xf>
    <xf numFmtId="0" fontId="14" fillId="40" borderId="0" xfId="0" applyFont="1" applyFill="1" applyBorder="1" applyAlignment="1">
      <alignment horizontal="center" vertical="top" wrapText="1"/>
    </xf>
    <xf numFmtId="0" fontId="14" fillId="40" borderId="0" xfId="0" applyFont="1" applyFill="1" applyBorder="1" applyAlignment="1">
      <alignment horizontal="left" vertical="top" wrapText="1"/>
    </xf>
    <xf numFmtId="167" fontId="14" fillId="40" borderId="0" xfId="0" applyNumberFormat="1" applyFont="1" applyFill="1" applyBorder="1" applyAlignment="1">
      <alignment horizontal="center" vertical="top" wrapText="1"/>
    </xf>
    <xf numFmtId="2" fontId="14" fillId="40" borderId="0" xfId="0" applyNumberFormat="1" applyFont="1" applyFill="1" applyBorder="1" applyAlignment="1">
      <alignment horizontal="center" vertical="top" wrapText="1"/>
    </xf>
    <xf numFmtId="0" fontId="16" fillId="40" borderId="0" xfId="0" applyFont="1" applyFill="1" applyAlignment="1">
      <alignment vertical="top" wrapText="1"/>
    </xf>
    <xf numFmtId="166" fontId="16" fillId="40" borderId="0" xfId="0" applyNumberFormat="1" applyFont="1" applyFill="1" applyBorder="1" applyAlignment="1">
      <alignment vertical="top" wrapText="1"/>
    </xf>
    <xf numFmtId="0" fontId="14" fillId="40" borderId="11" xfId="0" applyNumberFormat="1" applyFont="1" applyFill="1" applyBorder="1" applyAlignment="1">
      <alignment horizontal="center" vertical="top" wrapText="1"/>
    </xf>
    <xf numFmtId="0" fontId="13" fillId="40" borderId="11" xfId="0" applyFont="1" applyFill="1" applyBorder="1" applyAlignment="1">
      <alignment vertical="top" wrapText="1"/>
    </xf>
    <xf numFmtId="0" fontId="14" fillId="40" borderId="11" xfId="0" applyFont="1" applyFill="1" applyBorder="1" applyAlignment="1">
      <alignment vertical="top" wrapText="1"/>
    </xf>
    <xf numFmtId="0" fontId="14" fillId="40" borderId="0" xfId="0" applyFont="1" applyFill="1" applyAlignment="1">
      <alignment horizontal="right" vertical="top" wrapText="1"/>
    </xf>
    <xf numFmtId="0" fontId="14" fillId="40" borderId="0" xfId="0" applyFont="1" applyFill="1" applyAlignment="1">
      <alignment horizontal="left" vertical="top" wrapText="1"/>
    </xf>
    <xf numFmtId="2" fontId="14" fillId="40" borderId="0" xfId="0" applyNumberFormat="1" applyFont="1" applyFill="1" applyAlignment="1">
      <alignment horizontal="center" vertical="top" wrapText="1"/>
    </xf>
    <xf numFmtId="0" fontId="14" fillId="4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40" borderId="0" xfId="0" applyFont="1" applyFill="1" applyBorder="1" applyAlignment="1">
      <alignment horizontal="left" vertical="top" wrapText="1"/>
    </xf>
    <xf numFmtId="0" fontId="14" fillId="40" borderId="0" xfId="0" applyFont="1" applyFill="1" applyBorder="1" applyAlignment="1">
      <alignment horizontal="left" wrapText="1"/>
    </xf>
    <xf numFmtId="0" fontId="14" fillId="40" borderId="0" xfId="0" applyFont="1" applyFill="1" applyBorder="1" applyAlignment="1">
      <alignment horizontal="center" vertical="top" wrapText="1"/>
    </xf>
    <xf numFmtId="0" fontId="14" fillId="40" borderId="11" xfId="0" applyFont="1" applyFill="1" applyBorder="1" applyAlignment="1">
      <alignment horizontal="center" vertical="top" wrapText="1"/>
    </xf>
    <xf numFmtId="2" fontId="14" fillId="40" borderId="11" xfId="0" applyNumberFormat="1" applyFont="1" applyFill="1" applyBorder="1" applyAlignment="1">
      <alignment horizontal="center" vertical="top" wrapText="1"/>
    </xf>
    <xf numFmtId="0" fontId="14" fillId="40" borderId="11" xfId="0" applyFont="1" applyFill="1" applyBorder="1" applyAlignment="1">
      <alignment horizontal="left" vertical="top" wrapText="1"/>
    </xf>
    <xf numFmtId="2" fontId="14" fillId="40" borderId="11" xfId="0" applyNumberFormat="1" applyFont="1" applyFill="1" applyBorder="1" applyAlignment="1">
      <alignment horizontal="left" vertical="top" wrapText="1"/>
    </xf>
    <xf numFmtId="167" fontId="14" fillId="40" borderId="11" xfId="0" applyNumberFormat="1" applyFont="1" applyFill="1" applyBorder="1" applyAlignment="1">
      <alignment horizontal="center" vertical="top" wrapText="1"/>
    </xf>
    <xf numFmtId="166" fontId="14" fillId="40" borderId="11" xfId="0" applyNumberFormat="1" applyFont="1" applyFill="1" applyBorder="1" applyAlignment="1">
      <alignment horizontal="left" vertical="top" wrapText="1"/>
    </xf>
    <xf numFmtId="0" fontId="13" fillId="41" borderId="11" xfId="0" applyFont="1" applyFill="1" applyBorder="1" applyAlignment="1">
      <alignment horizontal="center" vertical="top" wrapText="1"/>
    </xf>
    <xf numFmtId="0" fontId="13" fillId="41" borderId="11" xfId="0" applyFont="1" applyFill="1" applyBorder="1" applyAlignment="1">
      <alignment horizontal="left" vertical="top" wrapText="1"/>
    </xf>
    <xf numFmtId="167" fontId="13" fillId="41" borderId="11" xfId="0" applyNumberFormat="1" applyFont="1" applyFill="1" applyBorder="1" applyAlignment="1">
      <alignment horizontal="center" vertical="top" wrapText="1"/>
    </xf>
    <xf numFmtId="0" fontId="13" fillId="41" borderId="11" xfId="0" applyFont="1" applyFill="1" applyBorder="1" applyAlignment="1">
      <alignment horizontal="center" vertical="top" wrapText="1"/>
    </xf>
    <xf numFmtId="0" fontId="13" fillId="41" borderId="11" xfId="0" applyFont="1" applyFill="1" applyBorder="1" applyAlignment="1">
      <alignment horizontal="left" vertical="top" wrapText="1"/>
    </xf>
    <xf numFmtId="167" fontId="13" fillId="41" borderId="11" xfId="0" applyNumberFormat="1" applyFont="1" applyFill="1" applyBorder="1" applyAlignment="1">
      <alignment horizontal="center" vertical="top" wrapText="1"/>
    </xf>
    <xf numFmtId="0" fontId="14" fillId="40" borderId="11" xfId="0" applyFont="1" applyFill="1" applyBorder="1" applyAlignment="1">
      <alignment horizontal="center" vertical="top" wrapText="1"/>
    </xf>
    <xf numFmtId="0" fontId="14" fillId="40" borderId="11" xfId="0" applyFont="1" applyFill="1" applyBorder="1" applyAlignment="1">
      <alignment horizontal="left" vertical="top" wrapText="1"/>
    </xf>
    <xf numFmtId="167" fontId="14" fillId="40" borderId="11" xfId="0" applyNumberFormat="1" applyFont="1" applyFill="1" applyBorder="1" applyAlignment="1">
      <alignment horizontal="center" vertical="top" wrapText="1"/>
    </xf>
    <xf numFmtId="49" fontId="14" fillId="40" borderId="11" xfId="0" applyNumberFormat="1" applyFont="1" applyFill="1" applyBorder="1" applyAlignment="1">
      <alignment horizontal="center" vertical="top" wrapText="1"/>
    </xf>
    <xf numFmtId="168" fontId="14" fillId="40" borderId="11" xfId="0" applyNumberFormat="1" applyFont="1" applyFill="1" applyBorder="1" applyAlignment="1">
      <alignment horizontal="center" vertical="top" wrapText="1"/>
    </xf>
    <xf numFmtId="0" fontId="14" fillId="40" borderId="11" xfId="0" applyFont="1" applyFill="1" applyBorder="1" applyAlignment="1">
      <alignment vertical="top" wrapText="1"/>
    </xf>
    <xf numFmtId="0" fontId="14" fillId="40" borderId="11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left" vertical="top" wrapText="1"/>
    </xf>
    <xf numFmtId="0" fontId="14" fillId="44" borderId="11" xfId="0" applyFont="1" applyFill="1" applyBorder="1" applyAlignment="1">
      <alignment horizontal="center" vertical="top" wrapText="1"/>
    </xf>
    <xf numFmtId="167" fontId="14" fillId="40" borderId="11" xfId="100" applyNumberFormat="1" applyFont="1" applyFill="1" applyBorder="1" applyAlignment="1">
      <alignment horizontal="center" vertical="top" wrapText="1"/>
      <protection/>
    </xf>
    <xf numFmtId="0" fontId="14" fillId="40" borderId="11" xfId="100" applyFont="1" applyFill="1" applyBorder="1" applyAlignment="1">
      <alignment horizontal="left" vertical="top" wrapText="1"/>
      <protection/>
    </xf>
    <xf numFmtId="2" fontId="14" fillId="40" borderId="11" xfId="100" applyNumberFormat="1" applyFont="1" applyFill="1" applyBorder="1" applyAlignment="1">
      <alignment horizontal="center" vertical="top" wrapText="1"/>
      <protection/>
    </xf>
    <xf numFmtId="0" fontId="14" fillId="40" borderId="12" xfId="0" applyFont="1" applyFill="1" applyBorder="1" applyAlignment="1">
      <alignment horizontal="left" vertical="top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4" xfId="33"/>
    <cellStyle name="Accent 1 15" xfId="34"/>
    <cellStyle name="Accent 1 16" xfId="35"/>
    <cellStyle name="Accent 13" xfId="36"/>
    <cellStyle name="Accent 14" xfId="37"/>
    <cellStyle name="Accent 15" xfId="38"/>
    <cellStyle name="Accent 2 15" xfId="39"/>
    <cellStyle name="Accent 2 16" xfId="40"/>
    <cellStyle name="Accent 2 17" xfId="41"/>
    <cellStyle name="Accent 3 16" xfId="42"/>
    <cellStyle name="Accent 3 17" xfId="43"/>
    <cellStyle name="Accent 3 18" xfId="44"/>
    <cellStyle name="Bad 10" xfId="45"/>
    <cellStyle name="Bad 11" xfId="46"/>
    <cellStyle name="Bad 12" xfId="47"/>
    <cellStyle name="Error 12" xfId="48"/>
    <cellStyle name="Error 13" xfId="49"/>
    <cellStyle name="Error 14" xfId="50"/>
    <cellStyle name="Footnote 5" xfId="51"/>
    <cellStyle name="Footnote 6" xfId="52"/>
    <cellStyle name="Footnote 7" xfId="53"/>
    <cellStyle name="Good 10" xfId="54"/>
    <cellStyle name="Good 8" xfId="55"/>
    <cellStyle name="Good 9" xfId="56"/>
    <cellStyle name="Heading 1 1" xfId="57"/>
    <cellStyle name="Heading 1 2" xfId="58"/>
    <cellStyle name="Heading 1 3" xfId="59"/>
    <cellStyle name="Heading 2 2" xfId="60"/>
    <cellStyle name="Heading 2 3" xfId="61"/>
    <cellStyle name="Heading 2 4" xfId="62"/>
    <cellStyle name="Hyperlink 6" xfId="63"/>
    <cellStyle name="Hyperlink 7" xfId="64"/>
    <cellStyle name="Hyperlink 8" xfId="65"/>
    <cellStyle name="Neutral 10" xfId="66"/>
    <cellStyle name="Neutral 11" xfId="67"/>
    <cellStyle name="Neutral 9" xfId="68"/>
    <cellStyle name="Note 4" xfId="69"/>
    <cellStyle name="Note 5" xfId="70"/>
    <cellStyle name="Note 6" xfId="71"/>
    <cellStyle name="Status 7" xfId="72"/>
    <cellStyle name="Status 8" xfId="73"/>
    <cellStyle name="Status 9" xfId="74"/>
    <cellStyle name="Text 3" xfId="75"/>
    <cellStyle name="Text 4" xfId="76"/>
    <cellStyle name="Text 5" xfId="77"/>
    <cellStyle name="Warning 11" xfId="78"/>
    <cellStyle name="Warning 12" xfId="79"/>
    <cellStyle name="Warning 1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Обычный 2 2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DEE6EF"/>
      <rgbColor rgb="00650953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1DE"/>
      <rgbColor rgb="00CCFFCC"/>
      <rgbColor rgb="00FFFF99"/>
      <rgbColor rgb="0099CCFF"/>
      <rgbColor rgb="00FFAA95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7BC65"/>
      <rgbColor rgb="00003366"/>
      <rgbColor rgb="003FAF4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2"/>
  <sheetViews>
    <sheetView tabSelected="1" view="pageBreakPreview" zoomScaleNormal="105" zoomScaleSheetLayoutView="100" zoomScalePageLayoutView="0" workbookViewId="0" topLeftCell="A194">
      <selection activeCell="H3" sqref="H3:H4"/>
    </sheetView>
  </sheetViews>
  <sheetFormatPr defaultColWidth="9.140625" defaultRowHeight="15"/>
  <cols>
    <col min="1" max="1" width="10.140625" style="1" customWidth="1"/>
    <col min="2" max="2" width="64.57421875" style="51" customWidth="1"/>
    <col min="3" max="3" width="52.7109375" style="51" customWidth="1"/>
    <col min="4" max="4" width="15.140625" style="1" customWidth="1"/>
    <col min="5" max="5" width="15.8515625" style="1" customWidth="1"/>
    <col min="6" max="6" width="16.00390625" style="51" customWidth="1"/>
    <col min="7" max="7" width="16.421875" style="44" customWidth="1"/>
    <col min="8" max="8" width="68.57421875" style="30" customWidth="1"/>
    <col min="9" max="9" width="9.57421875" style="5" customWidth="1"/>
    <col min="10" max="16384" width="9.140625" style="5" customWidth="1"/>
  </cols>
  <sheetData>
    <row r="1" spans="2:8" ht="15">
      <c r="B1" s="2"/>
      <c r="C1" s="2"/>
      <c r="D1" s="3"/>
      <c r="E1" s="3"/>
      <c r="F1" s="2"/>
      <c r="G1" s="4"/>
      <c r="H1" s="2" t="s">
        <v>12</v>
      </c>
    </row>
    <row r="2" spans="2:8" ht="15">
      <c r="B2" s="2"/>
      <c r="C2" s="2"/>
      <c r="D2" s="2"/>
      <c r="F2" s="2"/>
      <c r="G2" s="4"/>
      <c r="H2" s="2" t="s">
        <v>13</v>
      </c>
    </row>
    <row r="3" spans="2:8" ht="15" customHeight="1">
      <c r="B3" s="2"/>
      <c r="C3" s="2"/>
      <c r="D3" s="2"/>
      <c r="E3" s="2"/>
      <c r="F3" s="2"/>
      <c r="G3" s="4"/>
      <c r="H3" s="55" t="s">
        <v>14</v>
      </c>
    </row>
    <row r="4" spans="2:8" ht="21" customHeight="1">
      <c r="B4" s="2"/>
      <c r="C4" s="2"/>
      <c r="D4" s="56"/>
      <c r="E4" s="56"/>
      <c r="F4" s="2"/>
      <c r="G4" s="4"/>
      <c r="H4" s="55"/>
    </row>
    <row r="5" spans="1:8" ht="34.5" customHeight="1">
      <c r="A5" s="57" t="s">
        <v>15</v>
      </c>
      <c r="B5" s="57"/>
      <c r="C5" s="57"/>
      <c r="D5" s="57"/>
      <c r="E5" s="57"/>
      <c r="F5" s="57"/>
      <c r="G5" s="57"/>
      <c r="H5" s="57"/>
    </row>
    <row r="6" spans="1:8" ht="15" customHeight="1">
      <c r="A6" s="58" t="s">
        <v>16</v>
      </c>
      <c r="B6" s="58" t="s">
        <v>17</v>
      </c>
      <c r="C6" s="58" t="s">
        <v>18</v>
      </c>
      <c r="D6" s="58" t="s">
        <v>19</v>
      </c>
      <c r="E6" s="58"/>
      <c r="F6" s="58" t="s">
        <v>20</v>
      </c>
      <c r="G6" s="59" t="s">
        <v>21</v>
      </c>
      <c r="H6" s="58" t="s">
        <v>22</v>
      </c>
    </row>
    <row r="7" spans="1:8" ht="30">
      <c r="A7" s="58"/>
      <c r="B7" s="58"/>
      <c r="C7" s="58"/>
      <c r="D7" s="6" t="s">
        <v>23</v>
      </c>
      <c r="E7" s="6" t="s">
        <v>24</v>
      </c>
      <c r="F7" s="58"/>
      <c r="G7" s="59"/>
      <c r="H7" s="58"/>
    </row>
    <row r="8" spans="1:8" ht="15" customHeight="1">
      <c r="A8" s="58"/>
      <c r="B8" s="60" t="s">
        <v>25</v>
      </c>
      <c r="C8" s="60" t="s">
        <v>409</v>
      </c>
      <c r="D8" s="58"/>
      <c r="E8" s="59"/>
      <c r="F8" s="7" t="s">
        <v>0</v>
      </c>
      <c r="G8" s="8">
        <f>G9+G10+G11+G12</f>
        <v>500995.03</v>
      </c>
      <c r="H8" s="61"/>
    </row>
    <row r="9" spans="1:8" ht="30">
      <c r="A9" s="58"/>
      <c r="B9" s="60"/>
      <c r="C9" s="60"/>
      <c r="D9" s="58"/>
      <c r="E9" s="58"/>
      <c r="F9" s="7" t="s">
        <v>26</v>
      </c>
      <c r="G9" s="8">
        <f>G14+G40+G101+G140+G151</f>
        <v>127809.49999999999</v>
      </c>
      <c r="H9" s="61"/>
    </row>
    <row r="10" spans="1:9" ht="30">
      <c r="A10" s="58"/>
      <c r="B10" s="60"/>
      <c r="C10" s="60"/>
      <c r="D10" s="58"/>
      <c r="E10" s="58"/>
      <c r="F10" s="7" t="s">
        <v>27</v>
      </c>
      <c r="G10" s="9">
        <f>G15+G41+G52+G102+G134+G152+G176+G181+G187</f>
        <v>260505</v>
      </c>
      <c r="H10" s="61"/>
      <c r="I10" s="10"/>
    </row>
    <row r="11" spans="1:9" ht="30.75" customHeight="1">
      <c r="A11" s="58"/>
      <c r="B11" s="60"/>
      <c r="C11" s="60"/>
      <c r="D11" s="58"/>
      <c r="E11" s="58"/>
      <c r="F11" s="7" t="s">
        <v>28</v>
      </c>
      <c r="G11" s="9">
        <f>G16+G53+G103+G42</f>
        <v>15349.619999999999</v>
      </c>
      <c r="H11" s="61"/>
      <c r="I11" s="10"/>
    </row>
    <row r="12" spans="1:8" ht="31.5" customHeight="1">
      <c r="A12" s="58"/>
      <c r="B12" s="60"/>
      <c r="C12" s="60"/>
      <c r="D12" s="58"/>
      <c r="E12" s="58"/>
      <c r="F12" s="7" t="s">
        <v>29</v>
      </c>
      <c r="G12" s="8">
        <f>G54+G141+G135</f>
        <v>97330.91</v>
      </c>
      <c r="H12" s="61"/>
    </row>
    <row r="13" spans="1:8" ht="15" customHeight="1">
      <c r="A13" s="58" t="s">
        <v>30</v>
      </c>
      <c r="B13" s="60" t="s">
        <v>31</v>
      </c>
      <c r="C13" s="60" t="s">
        <v>32</v>
      </c>
      <c r="D13" s="62">
        <v>43831</v>
      </c>
      <c r="E13" s="62">
        <v>45291</v>
      </c>
      <c r="F13" s="7" t="s">
        <v>0</v>
      </c>
      <c r="G13" s="8">
        <f>G14+G15+G16</f>
        <v>25070.5</v>
      </c>
      <c r="H13" s="63"/>
    </row>
    <row r="14" spans="1:8" ht="30">
      <c r="A14" s="58"/>
      <c r="B14" s="60"/>
      <c r="C14" s="60"/>
      <c r="D14" s="62"/>
      <c r="E14" s="62"/>
      <c r="F14" s="7" t="s">
        <v>26</v>
      </c>
      <c r="G14" s="8">
        <f>G24+G32</f>
        <v>20211</v>
      </c>
      <c r="H14" s="63"/>
    </row>
    <row r="15" spans="1:8" ht="30">
      <c r="A15" s="58"/>
      <c r="B15" s="60"/>
      <c r="C15" s="60"/>
      <c r="D15" s="62"/>
      <c r="E15" s="62"/>
      <c r="F15" s="7" t="s">
        <v>27</v>
      </c>
      <c r="G15" s="9">
        <f>G18+G25+G33</f>
        <v>3360.2</v>
      </c>
      <c r="H15" s="63"/>
    </row>
    <row r="16" spans="1:8" ht="31.5" customHeight="1">
      <c r="A16" s="58"/>
      <c r="B16" s="60"/>
      <c r="C16" s="60"/>
      <c r="D16" s="62"/>
      <c r="E16" s="62"/>
      <c r="F16" s="7" t="s">
        <v>28</v>
      </c>
      <c r="G16" s="9">
        <f>G19+G26+G34</f>
        <v>1499.3</v>
      </c>
      <c r="H16" s="63"/>
    </row>
    <row r="17" spans="1:8" s="13" customFormat="1" ht="13.5" customHeight="1">
      <c r="A17" s="64" t="s">
        <v>2</v>
      </c>
      <c r="B17" s="65" t="s">
        <v>33</v>
      </c>
      <c r="C17" s="65" t="s">
        <v>32</v>
      </c>
      <c r="D17" s="66">
        <v>44256</v>
      </c>
      <c r="E17" s="66">
        <v>45657</v>
      </c>
      <c r="F17" s="11" t="s">
        <v>0</v>
      </c>
      <c r="G17" s="12">
        <f>G18+G19</f>
        <v>2300</v>
      </c>
      <c r="H17" s="65"/>
    </row>
    <row r="18" spans="1:8" s="13" customFormat="1" ht="30">
      <c r="A18" s="64"/>
      <c r="B18" s="65"/>
      <c r="C18" s="65"/>
      <c r="D18" s="66"/>
      <c r="E18" s="66"/>
      <c r="F18" s="11" t="s">
        <v>27</v>
      </c>
      <c r="G18" s="12">
        <f>G21</f>
        <v>2070</v>
      </c>
      <c r="H18" s="65"/>
    </row>
    <row r="19" spans="1:8" s="13" customFormat="1" ht="30">
      <c r="A19" s="64"/>
      <c r="B19" s="65"/>
      <c r="C19" s="65"/>
      <c r="D19" s="66"/>
      <c r="E19" s="66"/>
      <c r="F19" s="11" t="s">
        <v>28</v>
      </c>
      <c r="G19" s="12">
        <f>G22</f>
        <v>230</v>
      </c>
      <c r="H19" s="65"/>
    </row>
    <row r="20" spans="1:8" s="16" customFormat="1" ht="17.25" customHeight="1">
      <c r="A20" s="67" t="s">
        <v>34</v>
      </c>
      <c r="B20" s="65" t="s">
        <v>5</v>
      </c>
      <c r="C20" s="68" t="s">
        <v>35</v>
      </c>
      <c r="D20" s="69">
        <v>44278</v>
      </c>
      <c r="E20" s="69">
        <v>44561</v>
      </c>
      <c r="F20" s="14" t="s">
        <v>0</v>
      </c>
      <c r="G20" s="15">
        <f>G21+G22</f>
        <v>2300</v>
      </c>
      <c r="H20" s="68" t="s">
        <v>36</v>
      </c>
    </row>
    <row r="21" spans="1:8" s="13" customFormat="1" ht="30">
      <c r="A21" s="67"/>
      <c r="B21" s="65"/>
      <c r="C21" s="65"/>
      <c r="D21" s="69"/>
      <c r="E21" s="69"/>
      <c r="F21" s="11" t="s">
        <v>27</v>
      </c>
      <c r="G21" s="12">
        <v>2070</v>
      </c>
      <c r="H21" s="68"/>
    </row>
    <row r="22" spans="1:8" s="13" customFormat="1" ht="30.75" customHeight="1">
      <c r="A22" s="67"/>
      <c r="B22" s="65"/>
      <c r="C22" s="65"/>
      <c r="D22" s="69"/>
      <c r="E22" s="69"/>
      <c r="F22" s="11" t="s">
        <v>28</v>
      </c>
      <c r="G22" s="12">
        <v>230</v>
      </c>
      <c r="H22" s="68"/>
    </row>
    <row r="23" spans="1:8" ht="18" customHeight="1">
      <c r="A23" s="58" t="s">
        <v>3</v>
      </c>
      <c r="B23" s="60" t="s">
        <v>37</v>
      </c>
      <c r="C23" s="60" t="s">
        <v>38</v>
      </c>
      <c r="D23" s="62">
        <v>44562</v>
      </c>
      <c r="E23" s="62">
        <v>44926</v>
      </c>
      <c r="F23" s="7" t="s">
        <v>0</v>
      </c>
      <c r="G23" s="8">
        <f>G24+G25+G26</f>
        <v>12134.6</v>
      </c>
      <c r="H23" s="60"/>
    </row>
    <row r="24" spans="1:8" ht="30.75" customHeight="1">
      <c r="A24" s="58"/>
      <c r="B24" s="60"/>
      <c r="C24" s="60"/>
      <c r="D24" s="62"/>
      <c r="E24" s="62"/>
      <c r="F24" s="7" t="s">
        <v>26</v>
      </c>
      <c r="G24" s="8">
        <v>10779</v>
      </c>
      <c r="H24" s="60"/>
    </row>
    <row r="25" spans="1:8" ht="30">
      <c r="A25" s="58"/>
      <c r="B25" s="60"/>
      <c r="C25" s="60"/>
      <c r="D25" s="62"/>
      <c r="E25" s="62"/>
      <c r="F25" s="7" t="s">
        <v>27</v>
      </c>
      <c r="G25" s="8">
        <v>688.1</v>
      </c>
      <c r="H25" s="60"/>
    </row>
    <row r="26" spans="1:8" ht="30">
      <c r="A26" s="58"/>
      <c r="B26" s="60"/>
      <c r="C26" s="60"/>
      <c r="D26" s="62"/>
      <c r="E26" s="62"/>
      <c r="F26" s="7" t="s">
        <v>28</v>
      </c>
      <c r="G26" s="8">
        <f>G30</f>
        <v>667.5</v>
      </c>
      <c r="H26" s="60"/>
    </row>
    <row r="27" spans="1:8" s="18" customFormat="1" ht="17.25" customHeight="1">
      <c r="A27" s="70" t="s">
        <v>39</v>
      </c>
      <c r="B27" s="60" t="s">
        <v>40</v>
      </c>
      <c r="C27" s="71" t="s">
        <v>38</v>
      </c>
      <c r="D27" s="72">
        <v>44562</v>
      </c>
      <c r="E27" s="72">
        <v>44926</v>
      </c>
      <c r="F27" s="17" t="s">
        <v>0</v>
      </c>
      <c r="G27" s="8">
        <f>G28+G29+G30</f>
        <v>12134.5</v>
      </c>
      <c r="H27" s="71" t="s">
        <v>41</v>
      </c>
    </row>
    <row r="28" spans="1:8" s="18" customFormat="1" ht="30" customHeight="1">
      <c r="A28" s="70"/>
      <c r="B28" s="60"/>
      <c r="C28" s="71"/>
      <c r="D28" s="72"/>
      <c r="E28" s="72"/>
      <c r="F28" s="17" t="s">
        <v>26</v>
      </c>
      <c r="G28" s="8">
        <v>10779</v>
      </c>
      <c r="H28" s="71"/>
    </row>
    <row r="29" spans="1:8" ht="30">
      <c r="A29" s="70"/>
      <c r="B29" s="60"/>
      <c r="C29" s="60"/>
      <c r="D29" s="72"/>
      <c r="E29" s="72"/>
      <c r="F29" s="7" t="s">
        <v>27</v>
      </c>
      <c r="G29" s="8">
        <v>688</v>
      </c>
      <c r="H29" s="71"/>
    </row>
    <row r="30" spans="1:8" ht="30.75" customHeight="1">
      <c r="A30" s="70"/>
      <c r="B30" s="60"/>
      <c r="C30" s="60"/>
      <c r="D30" s="72"/>
      <c r="E30" s="72"/>
      <c r="F30" s="7" t="s">
        <v>28</v>
      </c>
      <c r="G30" s="8">
        <v>667.5</v>
      </c>
      <c r="H30" s="71"/>
    </row>
    <row r="31" spans="1:8" ht="15" customHeight="1">
      <c r="A31" s="62" t="s">
        <v>4</v>
      </c>
      <c r="B31" s="60" t="s">
        <v>42</v>
      </c>
      <c r="C31" s="60" t="s">
        <v>43</v>
      </c>
      <c r="D31" s="62">
        <v>44562</v>
      </c>
      <c r="E31" s="62">
        <v>45291</v>
      </c>
      <c r="F31" s="7" t="s">
        <v>0</v>
      </c>
      <c r="G31" s="8">
        <f>SUM(G32:G34)</f>
        <v>10635.9</v>
      </c>
      <c r="H31" s="60"/>
    </row>
    <row r="32" spans="1:8" ht="30">
      <c r="A32" s="62"/>
      <c r="B32" s="60"/>
      <c r="C32" s="60"/>
      <c r="D32" s="62"/>
      <c r="E32" s="62"/>
      <c r="F32" s="7" t="s">
        <v>26</v>
      </c>
      <c r="G32" s="8">
        <v>9432</v>
      </c>
      <c r="H32" s="60"/>
    </row>
    <row r="33" spans="1:8" ht="30">
      <c r="A33" s="62"/>
      <c r="B33" s="60"/>
      <c r="C33" s="60"/>
      <c r="D33" s="62"/>
      <c r="E33" s="62"/>
      <c r="F33" s="7" t="s">
        <v>27</v>
      </c>
      <c r="G33" s="8">
        <v>602.1</v>
      </c>
      <c r="H33" s="60"/>
    </row>
    <row r="34" spans="1:8" ht="30.75" customHeight="1">
      <c r="A34" s="62"/>
      <c r="B34" s="60"/>
      <c r="C34" s="60"/>
      <c r="D34" s="62"/>
      <c r="E34" s="62"/>
      <c r="F34" s="7" t="s">
        <v>28</v>
      </c>
      <c r="G34" s="8">
        <v>601.8</v>
      </c>
      <c r="H34" s="60"/>
    </row>
    <row r="35" spans="1:8" ht="15" customHeight="1">
      <c r="A35" s="73" t="s">
        <v>44</v>
      </c>
      <c r="B35" s="60" t="s">
        <v>45</v>
      </c>
      <c r="C35" s="60" t="s">
        <v>46</v>
      </c>
      <c r="D35" s="62">
        <v>44562</v>
      </c>
      <c r="E35" s="62">
        <v>45291</v>
      </c>
      <c r="F35" s="7" t="s">
        <v>0</v>
      </c>
      <c r="G35" s="8">
        <f>G36+G37+G38</f>
        <v>10635.9</v>
      </c>
      <c r="H35" s="60" t="s">
        <v>47</v>
      </c>
    </row>
    <row r="36" spans="1:8" ht="30">
      <c r="A36" s="73"/>
      <c r="B36" s="60"/>
      <c r="C36" s="60"/>
      <c r="D36" s="62"/>
      <c r="E36" s="62"/>
      <c r="F36" s="7" t="s">
        <v>26</v>
      </c>
      <c r="G36" s="8">
        <v>9432</v>
      </c>
      <c r="H36" s="60"/>
    </row>
    <row r="37" spans="1:8" ht="30">
      <c r="A37" s="73"/>
      <c r="B37" s="60"/>
      <c r="C37" s="60"/>
      <c r="D37" s="62"/>
      <c r="E37" s="62"/>
      <c r="F37" s="7" t="s">
        <v>27</v>
      </c>
      <c r="G37" s="8">
        <v>602.1</v>
      </c>
      <c r="H37" s="60"/>
    </row>
    <row r="38" spans="1:8" ht="28.5" customHeight="1">
      <c r="A38" s="73"/>
      <c r="B38" s="60"/>
      <c r="C38" s="60"/>
      <c r="D38" s="62"/>
      <c r="E38" s="62"/>
      <c r="F38" s="7" t="s">
        <v>28</v>
      </c>
      <c r="G38" s="8">
        <v>601.8</v>
      </c>
      <c r="H38" s="60"/>
    </row>
    <row r="39" spans="1:8" ht="17.25" customHeight="1">
      <c r="A39" s="58" t="s">
        <v>6</v>
      </c>
      <c r="B39" s="60" t="s">
        <v>48</v>
      </c>
      <c r="C39" s="60" t="s">
        <v>49</v>
      </c>
      <c r="D39" s="62">
        <v>44562</v>
      </c>
      <c r="E39" s="62">
        <v>44926</v>
      </c>
      <c r="F39" s="7" t="s">
        <v>0</v>
      </c>
      <c r="G39" s="9">
        <f>G40+G41+G42</f>
        <v>54640.100000000006</v>
      </c>
      <c r="H39" s="58" t="s">
        <v>50</v>
      </c>
    </row>
    <row r="40" spans="1:8" ht="30">
      <c r="A40" s="58"/>
      <c r="B40" s="60"/>
      <c r="C40" s="60"/>
      <c r="D40" s="62"/>
      <c r="E40" s="62"/>
      <c r="F40" s="7" t="s">
        <v>26</v>
      </c>
      <c r="G40" s="8">
        <f>G45+G43</f>
        <v>17771.3</v>
      </c>
      <c r="H40" s="58"/>
    </row>
    <row r="41" spans="1:8" ht="30" customHeight="1">
      <c r="A41" s="58"/>
      <c r="B41" s="60"/>
      <c r="C41" s="60"/>
      <c r="D41" s="62"/>
      <c r="E41" s="62"/>
      <c r="F41" s="7" t="s">
        <v>27</v>
      </c>
      <c r="G41" s="9">
        <f>G47+G46+G49</f>
        <v>33868.8</v>
      </c>
      <c r="H41" s="58"/>
    </row>
    <row r="42" spans="1:8" ht="30" customHeight="1">
      <c r="A42" s="58"/>
      <c r="B42" s="60"/>
      <c r="C42" s="60"/>
      <c r="D42" s="62"/>
      <c r="E42" s="62"/>
      <c r="F42" s="7" t="s">
        <v>28</v>
      </c>
      <c r="G42" s="9">
        <f>G50</f>
        <v>3000</v>
      </c>
      <c r="H42" s="58"/>
    </row>
    <row r="43" spans="1:8" ht="90">
      <c r="A43" s="6" t="s">
        <v>7</v>
      </c>
      <c r="B43" s="7" t="s">
        <v>51</v>
      </c>
      <c r="C43" s="7" t="s">
        <v>52</v>
      </c>
      <c r="D43" s="19">
        <v>44562</v>
      </c>
      <c r="E43" s="19">
        <v>44926</v>
      </c>
      <c r="F43" s="7" t="s">
        <v>26</v>
      </c>
      <c r="G43" s="8">
        <v>117.2</v>
      </c>
      <c r="H43" s="7" t="s">
        <v>53</v>
      </c>
    </row>
    <row r="44" spans="1:8" ht="13.5" customHeight="1">
      <c r="A44" s="73" t="s">
        <v>8</v>
      </c>
      <c r="B44" s="60" t="s">
        <v>54</v>
      </c>
      <c r="C44" s="60" t="s">
        <v>55</v>
      </c>
      <c r="D44" s="62">
        <v>44562</v>
      </c>
      <c r="E44" s="62">
        <v>44926</v>
      </c>
      <c r="F44" s="7" t="s">
        <v>0</v>
      </c>
      <c r="G44" s="8">
        <f>G45+G46</f>
        <v>23338.3</v>
      </c>
      <c r="H44" s="60" t="s">
        <v>56</v>
      </c>
    </row>
    <row r="45" spans="1:8" ht="34.5" customHeight="1">
      <c r="A45" s="73"/>
      <c r="B45" s="60"/>
      <c r="C45" s="60"/>
      <c r="D45" s="62"/>
      <c r="E45" s="62"/>
      <c r="F45" s="7" t="s">
        <v>26</v>
      </c>
      <c r="G45" s="8">
        <v>17654.1</v>
      </c>
      <c r="H45" s="60"/>
    </row>
    <row r="46" spans="1:8" ht="196.5" customHeight="1">
      <c r="A46" s="73"/>
      <c r="B46" s="60"/>
      <c r="C46" s="60"/>
      <c r="D46" s="62"/>
      <c r="E46" s="62"/>
      <c r="F46" s="7" t="s">
        <v>27</v>
      </c>
      <c r="G46" s="8">
        <v>5684.2</v>
      </c>
      <c r="H46" s="60"/>
    </row>
    <row r="47" spans="1:8" ht="105.75" customHeight="1">
      <c r="A47" s="6" t="s">
        <v>9</v>
      </c>
      <c r="B47" s="7" t="s">
        <v>57</v>
      </c>
      <c r="C47" s="7" t="s">
        <v>58</v>
      </c>
      <c r="D47" s="19">
        <v>44562</v>
      </c>
      <c r="E47" s="19">
        <v>44926</v>
      </c>
      <c r="F47" s="7" t="s">
        <v>27</v>
      </c>
      <c r="G47" s="8">
        <v>25184.6</v>
      </c>
      <c r="H47" s="20" t="s">
        <v>59</v>
      </c>
    </row>
    <row r="48" spans="1:8" ht="15.75" customHeight="1">
      <c r="A48" s="74" t="s">
        <v>60</v>
      </c>
      <c r="B48" s="60" t="s">
        <v>61</v>
      </c>
      <c r="C48" s="60" t="s">
        <v>55</v>
      </c>
      <c r="D48" s="62">
        <v>44562</v>
      </c>
      <c r="E48" s="62">
        <v>44926</v>
      </c>
      <c r="F48" s="7" t="s">
        <v>0</v>
      </c>
      <c r="G48" s="8">
        <f>G49+G50</f>
        <v>6000</v>
      </c>
      <c r="H48" s="63" t="s">
        <v>400</v>
      </c>
    </row>
    <row r="49" spans="1:8" s="22" customFormat="1" ht="39.75" customHeight="1">
      <c r="A49" s="74"/>
      <c r="B49" s="74"/>
      <c r="C49" s="74"/>
      <c r="D49" s="62"/>
      <c r="E49" s="62"/>
      <c r="F49" s="21" t="s">
        <v>27</v>
      </c>
      <c r="G49" s="9">
        <v>3000</v>
      </c>
      <c r="H49" s="63"/>
    </row>
    <row r="50" spans="1:8" s="22" customFormat="1" ht="37.5" customHeight="1">
      <c r="A50" s="74"/>
      <c r="B50" s="74"/>
      <c r="C50" s="74"/>
      <c r="D50" s="62"/>
      <c r="E50" s="62"/>
      <c r="F50" s="21" t="s">
        <v>28</v>
      </c>
      <c r="G50" s="23">
        <v>3000</v>
      </c>
      <c r="H50" s="63"/>
    </row>
    <row r="51" spans="1:8" ht="15" customHeight="1">
      <c r="A51" s="58" t="s">
        <v>62</v>
      </c>
      <c r="B51" s="75" t="s">
        <v>63</v>
      </c>
      <c r="C51" s="60" t="s">
        <v>408</v>
      </c>
      <c r="D51" s="62">
        <v>43831</v>
      </c>
      <c r="E51" s="62">
        <v>45657</v>
      </c>
      <c r="F51" s="7" t="s">
        <v>0</v>
      </c>
      <c r="G51" s="8">
        <f>G52+G53+G54</f>
        <v>204738.33000000002</v>
      </c>
      <c r="H51" s="76"/>
    </row>
    <row r="52" spans="1:8" ht="30">
      <c r="A52" s="58"/>
      <c r="B52" s="75"/>
      <c r="C52" s="60"/>
      <c r="D52" s="62"/>
      <c r="E52" s="62"/>
      <c r="F52" s="7" t="s">
        <v>27</v>
      </c>
      <c r="G52" s="9">
        <f>G63</f>
        <v>113328.1</v>
      </c>
      <c r="H52" s="76"/>
    </row>
    <row r="53" spans="1:8" ht="30">
      <c r="A53" s="58"/>
      <c r="B53" s="75"/>
      <c r="C53" s="60"/>
      <c r="D53" s="62"/>
      <c r="E53" s="62"/>
      <c r="F53" s="7" t="s">
        <v>28</v>
      </c>
      <c r="G53" s="8">
        <f>G64</f>
        <v>9079.32</v>
      </c>
      <c r="H53" s="76"/>
    </row>
    <row r="54" spans="1:8" ht="241.5" customHeight="1">
      <c r="A54" s="58"/>
      <c r="B54" s="75"/>
      <c r="C54" s="60"/>
      <c r="D54" s="62"/>
      <c r="E54" s="62"/>
      <c r="F54" s="7" t="s">
        <v>29</v>
      </c>
      <c r="G54" s="8">
        <f>G65</f>
        <v>82330.91</v>
      </c>
      <c r="H54" s="76"/>
    </row>
    <row r="55" spans="1:8" ht="98.25" customHeight="1">
      <c r="A55" s="6" t="s">
        <v>10</v>
      </c>
      <c r="B55" s="7" t="s">
        <v>64</v>
      </c>
      <c r="C55" s="7" t="s">
        <v>65</v>
      </c>
      <c r="D55" s="19">
        <v>44562</v>
      </c>
      <c r="E55" s="19">
        <v>44926</v>
      </c>
      <c r="F55" s="7" t="s">
        <v>66</v>
      </c>
      <c r="G55" s="24" t="s">
        <v>1</v>
      </c>
      <c r="H55" s="6"/>
    </row>
    <row r="56" spans="1:8" ht="51.75" customHeight="1">
      <c r="A56" s="6" t="s">
        <v>67</v>
      </c>
      <c r="B56" s="7" t="s">
        <v>68</v>
      </c>
      <c r="C56" s="7" t="s">
        <v>69</v>
      </c>
      <c r="D56" s="25">
        <v>44562</v>
      </c>
      <c r="E56" s="19">
        <v>44926</v>
      </c>
      <c r="F56" s="7" t="s">
        <v>66</v>
      </c>
      <c r="G56" s="8" t="s">
        <v>1</v>
      </c>
      <c r="H56" s="7" t="s">
        <v>70</v>
      </c>
    </row>
    <row r="57" spans="1:8" ht="40.5" customHeight="1">
      <c r="A57" s="6" t="s">
        <v>71</v>
      </c>
      <c r="B57" s="7" t="s">
        <v>72</v>
      </c>
      <c r="C57" s="7" t="s">
        <v>73</v>
      </c>
      <c r="D57" s="25">
        <v>44562</v>
      </c>
      <c r="E57" s="19">
        <v>44926</v>
      </c>
      <c r="F57" s="7" t="s">
        <v>66</v>
      </c>
      <c r="G57" s="8" t="s">
        <v>1</v>
      </c>
      <c r="H57" s="7"/>
    </row>
    <row r="58" spans="1:8" ht="45">
      <c r="A58" s="6" t="s">
        <v>74</v>
      </c>
      <c r="B58" s="7" t="s">
        <v>75</v>
      </c>
      <c r="C58" s="7" t="s">
        <v>73</v>
      </c>
      <c r="D58" s="25">
        <v>44562</v>
      </c>
      <c r="E58" s="19">
        <v>44915</v>
      </c>
      <c r="F58" s="7" t="s">
        <v>66</v>
      </c>
      <c r="G58" s="8" t="s">
        <v>1</v>
      </c>
      <c r="H58" s="7" t="s">
        <v>76</v>
      </c>
    </row>
    <row r="59" spans="1:8" ht="105">
      <c r="A59" s="6" t="s">
        <v>77</v>
      </c>
      <c r="B59" s="7" t="s">
        <v>78</v>
      </c>
      <c r="C59" s="7" t="s">
        <v>73</v>
      </c>
      <c r="D59" s="19">
        <v>44562</v>
      </c>
      <c r="E59" s="19">
        <v>44926</v>
      </c>
      <c r="F59" s="7" t="s">
        <v>66</v>
      </c>
      <c r="G59" s="8" t="s">
        <v>1</v>
      </c>
      <c r="H59" s="7" t="s">
        <v>79</v>
      </c>
    </row>
    <row r="60" spans="1:8" ht="60">
      <c r="A60" s="6" t="s">
        <v>80</v>
      </c>
      <c r="B60" s="7" t="s">
        <v>81</v>
      </c>
      <c r="C60" s="7" t="s">
        <v>73</v>
      </c>
      <c r="D60" s="19">
        <v>44562</v>
      </c>
      <c r="E60" s="19">
        <v>44926</v>
      </c>
      <c r="F60" s="7" t="s">
        <v>66</v>
      </c>
      <c r="G60" s="8" t="s">
        <v>1</v>
      </c>
      <c r="H60" s="7" t="s">
        <v>82</v>
      </c>
    </row>
    <row r="61" spans="1:8" ht="78" customHeight="1">
      <c r="A61" s="6" t="s">
        <v>83</v>
      </c>
      <c r="B61" s="7" t="s">
        <v>84</v>
      </c>
      <c r="C61" s="7" t="s">
        <v>85</v>
      </c>
      <c r="D61" s="19">
        <v>44562</v>
      </c>
      <c r="E61" s="19">
        <v>44926</v>
      </c>
      <c r="F61" s="7" t="s">
        <v>66</v>
      </c>
      <c r="G61" s="8" t="s">
        <v>1</v>
      </c>
      <c r="H61" s="7" t="s">
        <v>86</v>
      </c>
    </row>
    <row r="62" spans="1:8" ht="15" customHeight="1">
      <c r="A62" s="58" t="s">
        <v>11</v>
      </c>
      <c r="B62" s="60" t="s">
        <v>87</v>
      </c>
      <c r="C62" s="60" t="s">
        <v>407</v>
      </c>
      <c r="D62" s="62">
        <v>44562</v>
      </c>
      <c r="E62" s="62">
        <v>44926</v>
      </c>
      <c r="F62" s="7" t="s">
        <v>0</v>
      </c>
      <c r="G62" s="8">
        <f>G66+G82</f>
        <v>204738.33000000002</v>
      </c>
      <c r="H62" s="58"/>
    </row>
    <row r="63" spans="1:8" ht="30">
      <c r="A63" s="58"/>
      <c r="B63" s="60"/>
      <c r="C63" s="60"/>
      <c r="D63" s="62"/>
      <c r="E63" s="62"/>
      <c r="F63" s="7" t="s">
        <v>27</v>
      </c>
      <c r="G63" s="9">
        <f>G67+G83</f>
        <v>113328.1</v>
      </c>
      <c r="H63" s="58"/>
    </row>
    <row r="64" spans="1:8" ht="30">
      <c r="A64" s="58"/>
      <c r="B64" s="60"/>
      <c r="C64" s="60"/>
      <c r="D64" s="62"/>
      <c r="E64" s="62"/>
      <c r="F64" s="7" t="s">
        <v>28</v>
      </c>
      <c r="G64" s="8">
        <f>G68+G84</f>
        <v>9079.32</v>
      </c>
      <c r="H64" s="58"/>
    </row>
    <row r="65" spans="1:8" ht="182.25" customHeight="1">
      <c r="A65" s="58"/>
      <c r="B65" s="60"/>
      <c r="C65" s="60"/>
      <c r="D65" s="62"/>
      <c r="E65" s="62"/>
      <c r="F65" s="7" t="s">
        <v>29</v>
      </c>
      <c r="G65" s="8">
        <f>G69</f>
        <v>82330.91</v>
      </c>
      <c r="H65" s="58"/>
    </row>
    <row r="66" spans="1:8" ht="15" customHeight="1">
      <c r="A66" s="58" t="s">
        <v>88</v>
      </c>
      <c r="B66" s="60" t="s">
        <v>89</v>
      </c>
      <c r="C66" s="60" t="s">
        <v>90</v>
      </c>
      <c r="D66" s="62">
        <v>44562</v>
      </c>
      <c r="E66" s="62">
        <v>44926</v>
      </c>
      <c r="F66" s="26" t="s">
        <v>0</v>
      </c>
      <c r="G66" s="8">
        <f>G67+G68+G69</f>
        <v>126723.31</v>
      </c>
      <c r="H66" s="58"/>
    </row>
    <row r="67" spans="1:8" ht="30">
      <c r="A67" s="58"/>
      <c r="B67" s="60"/>
      <c r="C67" s="60"/>
      <c r="D67" s="62"/>
      <c r="E67" s="62"/>
      <c r="F67" s="7" t="s">
        <v>27</v>
      </c>
      <c r="G67" s="8">
        <f>G80</f>
        <v>40000</v>
      </c>
      <c r="H67" s="58"/>
    </row>
    <row r="68" spans="1:8" ht="30">
      <c r="A68" s="58"/>
      <c r="B68" s="60"/>
      <c r="C68" s="60"/>
      <c r="D68" s="62"/>
      <c r="E68" s="62"/>
      <c r="F68" s="7" t="s">
        <v>28</v>
      </c>
      <c r="G68" s="8">
        <f>G81</f>
        <v>4392.4</v>
      </c>
      <c r="H68" s="58"/>
    </row>
    <row r="69" spans="1:8" ht="30">
      <c r="A69" s="58"/>
      <c r="B69" s="60"/>
      <c r="C69" s="60"/>
      <c r="D69" s="62"/>
      <c r="E69" s="62"/>
      <c r="F69" s="7" t="s">
        <v>91</v>
      </c>
      <c r="G69" s="8">
        <f>G70+G72+G77</f>
        <v>82330.91</v>
      </c>
      <c r="H69" s="58"/>
    </row>
    <row r="70" spans="1:8" ht="51" customHeight="1">
      <c r="A70" s="19" t="s">
        <v>92</v>
      </c>
      <c r="B70" s="7" t="s">
        <v>93</v>
      </c>
      <c r="C70" s="7" t="s">
        <v>94</v>
      </c>
      <c r="D70" s="19">
        <v>44562</v>
      </c>
      <c r="E70" s="19">
        <v>44926</v>
      </c>
      <c r="F70" s="7" t="s">
        <v>91</v>
      </c>
      <c r="G70" s="8">
        <v>10000</v>
      </c>
      <c r="H70" s="7" t="s">
        <v>95</v>
      </c>
    </row>
    <row r="71" spans="1:8" ht="66" customHeight="1">
      <c r="A71" s="6" t="s">
        <v>96</v>
      </c>
      <c r="B71" s="7" t="s">
        <v>97</v>
      </c>
      <c r="C71" s="53" t="s">
        <v>401</v>
      </c>
      <c r="D71" s="19">
        <v>44562</v>
      </c>
      <c r="E71" s="19">
        <v>44926</v>
      </c>
      <c r="F71" s="7" t="s">
        <v>66</v>
      </c>
      <c r="G71" s="8" t="s">
        <v>1</v>
      </c>
      <c r="H71" s="7" t="s">
        <v>98</v>
      </c>
    </row>
    <row r="72" spans="1:8" ht="65.25" customHeight="1">
      <c r="A72" s="6" t="s">
        <v>99</v>
      </c>
      <c r="B72" s="7" t="s">
        <v>100</v>
      </c>
      <c r="C72" s="53" t="s">
        <v>402</v>
      </c>
      <c r="D72" s="19">
        <v>44562</v>
      </c>
      <c r="E72" s="19">
        <v>44926</v>
      </c>
      <c r="F72" s="7" t="s">
        <v>91</v>
      </c>
      <c r="G72" s="8">
        <f>G73</f>
        <v>50698.36</v>
      </c>
      <c r="H72" s="7"/>
    </row>
    <row r="73" spans="1:8" ht="63" customHeight="1">
      <c r="A73" s="6" t="s">
        <v>101</v>
      </c>
      <c r="B73" s="7" t="s">
        <v>102</v>
      </c>
      <c r="C73" s="53" t="s">
        <v>403</v>
      </c>
      <c r="D73" s="19">
        <v>44562</v>
      </c>
      <c r="E73" s="19">
        <v>44926</v>
      </c>
      <c r="F73" s="7" t="s">
        <v>91</v>
      </c>
      <c r="G73" s="8">
        <f>G75+G74</f>
        <v>50698.36</v>
      </c>
      <c r="H73" s="7"/>
    </row>
    <row r="74" spans="1:8" ht="75">
      <c r="A74" s="6" t="s">
        <v>103</v>
      </c>
      <c r="B74" s="7" t="s">
        <v>104</v>
      </c>
      <c r="C74" s="7" t="s">
        <v>105</v>
      </c>
      <c r="D74" s="19">
        <v>44562</v>
      </c>
      <c r="E74" s="19">
        <v>45291</v>
      </c>
      <c r="F74" s="7" t="s">
        <v>91</v>
      </c>
      <c r="G74" s="8">
        <v>3902.51</v>
      </c>
      <c r="H74" s="7" t="s">
        <v>106</v>
      </c>
    </row>
    <row r="75" spans="1:8" ht="66" customHeight="1">
      <c r="A75" s="6" t="s">
        <v>107</v>
      </c>
      <c r="B75" s="7" t="s">
        <v>108</v>
      </c>
      <c r="C75" s="27" t="s">
        <v>109</v>
      </c>
      <c r="D75" s="19">
        <v>44562</v>
      </c>
      <c r="E75" s="19">
        <v>44926</v>
      </c>
      <c r="F75" s="7" t="s">
        <v>91</v>
      </c>
      <c r="G75" s="8">
        <v>46795.85</v>
      </c>
      <c r="H75" s="7" t="s">
        <v>110</v>
      </c>
    </row>
    <row r="76" spans="1:8" ht="48.75" customHeight="1">
      <c r="A76" s="6" t="s">
        <v>111</v>
      </c>
      <c r="B76" s="7" t="s">
        <v>112</v>
      </c>
      <c r="C76" s="7" t="s">
        <v>94</v>
      </c>
      <c r="D76" s="19">
        <v>44562</v>
      </c>
      <c r="E76" s="19">
        <v>44926</v>
      </c>
      <c r="F76" s="7" t="s">
        <v>66</v>
      </c>
      <c r="G76" s="8" t="s">
        <v>1</v>
      </c>
      <c r="H76" s="7" t="s">
        <v>113</v>
      </c>
    </row>
    <row r="77" spans="1:8" ht="15" customHeight="1">
      <c r="A77" s="58" t="s">
        <v>114</v>
      </c>
      <c r="B77" s="60" t="s">
        <v>115</v>
      </c>
      <c r="C77" s="77" t="s">
        <v>116</v>
      </c>
      <c r="D77" s="62">
        <v>44562</v>
      </c>
      <c r="E77" s="62">
        <v>44926</v>
      </c>
      <c r="F77" s="60" t="s">
        <v>91</v>
      </c>
      <c r="G77" s="59">
        <v>21632.55</v>
      </c>
      <c r="H77" s="60" t="s">
        <v>117</v>
      </c>
    </row>
    <row r="78" spans="1:8" ht="34.5" customHeight="1">
      <c r="A78" s="58"/>
      <c r="B78" s="60"/>
      <c r="C78" s="60"/>
      <c r="D78" s="62"/>
      <c r="E78" s="62"/>
      <c r="F78" s="60"/>
      <c r="G78" s="59"/>
      <c r="H78" s="60"/>
    </row>
    <row r="79" spans="1:8" ht="15" customHeight="1">
      <c r="A79" s="58" t="s">
        <v>118</v>
      </c>
      <c r="B79" s="60" t="s">
        <v>119</v>
      </c>
      <c r="C79" s="60" t="s">
        <v>120</v>
      </c>
      <c r="D79" s="62">
        <v>44562</v>
      </c>
      <c r="E79" s="62">
        <v>44926</v>
      </c>
      <c r="F79" s="7" t="s">
        <v>0</v>
      </c>
      <c r="G79" s="8">
        <f>G80+G81</f>
        <v>44392.4</v>
      </c>
      <c r="H79" s="60" t="s">
        <v>121</v>
      </c>
    </row>
    <row r="80" spans="1:8" ht="30">
      <c r="A80" s="58"/>
      <c r="B80" s="60"/>
      <c r="C80" s="60"/>
      <c r="D80" s="62"/>
      <c r="E80" s="62"/>
      <c r="F80" s="7" t="s">
        <v>27</v>
      </c>
      <c r="G80" s="8">
        <v>40000</v>
      </c>
      <c r="H80" s="60"/>
    </row>
    <row r="81" spans="1:8" ht="30">
      <c r="A81" s="58"/>
      <c r="B81" s="60"/>
      <c r="C81" s="60"/>
      <c r="D81" s="62"/>
      <c r="E81" s="62"/>
      <c r="F81" s="7" t="s">
        <v>28</v>
      </c>
      <c r="G81" s="8">
        <v>4392.4</v>
      </c>
      <c r="H81" s="60"/>
    </row>
    <row r="82" spans="1:8" ht="15" customHeight="1">
      <c r="A82" s="78" t="s">
        <v>122</v>
      </c>
      <c r="B82" s="60" t="s">
        <v>123</v>
      </c>
      <c r="C82" s="60" t="s">
        <v>405</v>
      </c>
      <c r="D82" s="62">
        <v>44562</v>
      </c>
      <c r="E82" s="62">
        <v>44926</v>
      </c>
      <c r="F82" s="28" t="s">
        <v>0</v>
      </c>
      <c r="G82" s="29">
        <f>G83+G84</f>
        <v>78015.02</v>
      </c>
      <c r="H82" s="58"/>
    </row>
    <row r="83" spans="1:8" ht="30">
      <c r="A83" s="78"/>
      <c r="B83" s="60"/>
      <c r="C83" s="60"/>
      <c r="D83" s="62"/>
      <c r="E83" s="62"/>
      <c r="F83" s="7" t="s">
        <v>27</v>
      </c>
      <c r="G83" s="9">
        <f>G86+G96</f>
        <v>73328.1</v>
      </c>
      <c r="H83" s="58"/>
    </row>
    <row r="84" spans="1:8" ht="120" customHeight="1">
      <c r="A84" s="78"/>
      <c r="B84" s="60"/>
      <c r="C84" s="60"/>
      <c r="D84" s="62"/>
      <c r="E84" s="62"/>
      <c r="F84" s="7" t="s">
        <v>28</v>
      </c>
      <c r="G84" s="9">
        <f>G87</f>
        <v>4686.92</v>
      </c>
      <c r="H84" s="58"/>
    </row>
    <row r="85" spans="1:7" ht="15" customHeight="1">
      <c r="A85" s="62" t="s">
        <v>124</v>
      </c>
      <c r="B85" s="60" t="s">
        <v>125</v>
      </c>
      <c r="C85" s="60" t="s">
        <v>126</v>
      </c>
      <c r="D85" s="62">
        <v>44562</v>
      </c>
      <c r="E85" s="62">
        <v>44926</v>
      </c>
      <c r="F85" s="28" t="s">
        <v>0</v>
      </c>
      <c r="G85" s="29">
        <f>G86+G87</f>
        <v>55731.619999999995</v>
      </c>
    </row>
    <row r="86" spans="1:7" ht="30">
      <c r="A86" s="62"/>
      <c r="B86" s="60"/>
      <c r="C86" s="60"/>
      <c r="D86" s="62"/>
      <c r="E86" s="62"/>
      <c r="F86" s="7" t="s">
        <v>27</v>
      </c>
      <c r="G86" s="9">
        <f>G89</f>
        <v>51044.7</v>
      </c>
    </row>
    <row r="87" spans="1:8" ht="29.25" customHeight="1">
      <c r="A87" s="62"/>
      <c r="B87" s="60"/>
      <c r="C87" s="60"/>
      <c r="D87" s="62"/>
      <c r="E87" s="62"/>
      <c r="F87" s="7" t="s">
        <v>28</v>
      </c>
      <c r="G87" s="9">
        <f>G90+G91</f>
        <v>4686.92</v>
      </c>
      <c r="H87" s="5"/>
    </row>
    <row r="88" spans="1:8" ht="14.25" customHeight="1">
      <c r="A88" s="62" t="s">
        <v>127</v>
      </c>
      <c r="B88" s="60" t="s">
        <v>128</v>
      </c>
      <c r="C88" s="60" t="s">
        <v>126</v>
      </c>
      <c r="D88" s="62">
        <v>44562</v>
      </c>
      <c r="E88" s="62">
        <v>44926</v>
      </c>
      <c r="F88" s="28" t="s">
        <v>0</v>
      </c>
      <c r="G88" s="31">
        <f>G89+G90</f>
        <v>53731.7</v>
      </c>
      <c r="H88" s="60" t="s">
        <v>129</v>
      </c>
    </row>
    <row r="89" spans="1:8" ht="29.25" customHeight="1">
      <c r="A89" s="62"/>
      <c r="B89" s="60"/>
      <c r="C89" s="60"/>
      <c r="D89" s="62"/>
      <c r="E89" s="62"/>
      <c r="F89" s="7" t="s">
        <v>27</v>
      </c>
      <c r="G89" s="9">
        <f>21044.7+30000</f>
        <v>51044.7</v>
      </c>
      <c r="H89" s="60"/>
    </row>
    <row r="90" spans="1:8" ht="29.25" customHeight="1">
      <c r="A90" s="62"/>
      <c r="B90" s="60"/>
      <c r="C90" s="60"/>
      <c r="D90" s="62"/>
      <c r="E90" s="62"/>
      <c r="F90" s="7" t="s">
        <v>28</v>
      </c>
      <c r="G90" s="9">
        <f>1107.7+1579.3</f>
        <v>2687</v>
      </c>
      <c r="H90" s="60"/>
    </row>
    <row r="91" spans="1:8" ht="65.25" customHeight="1">
      <c r="A91" s="19" t="s">
        <v>130</v>
      </c>
      <c r="B91" s="7" t="s">
        <v>131</v>
      </c>
      <c r="C91" s="7" t="s">
        <v>126</v>
      </c>
      <c r="D91" s="19">
        <v>44562</v>
      </c>
      <c r="E91" s="19">
        <v>44926</v>
      </c>
      <c r="F91" s="7" t="s">
        <v>28</v>
      </c>
      <c r="G91" s="32">
        <v>1999.92</v>
      </c>
      <c r="H91" s="7" t="s">
        <v>132</v>
      </c>
    </row>
    <row r="92" spans="1:8" ht="60">
      <c r="A92" s="6" t="s">
        <v>133</v>
      </c>
      <c r="B92" s="7" t="s">
        <v>134</v>
      </c>
      <c r="C92" s="7" t="s">
        <v>135</v>
      </c>
      <c r="D92" s="19">
        <v>44562</v>
      </c>
      <c r="E92" s="19">
        <v>44926</v>
      </c>
      <c r="F92" s="7" t="s">
        <v>66</v>
      </c>
      <c r="G92" s="8" t="s">
        <v>1</v>
      </c>
      <c r="H92" s="7" t="s">
        <v>136</v>
      </c>
    </row>
    <row r="93" spans="1:8" ht="60">
      <c r="A93" s="6" t="s">
        <v>137</v>
      </c>
      <c r="B93" s="7" t="s">
        <v>138</v>
      </c>
      <c r="C93" s="7" t="s">
        <v>139</v>
      </c>
      <c r="D93" s="19">
        <v>44562</v>
      </c>
      <c r="E93" s="19">
        <v>44926</v>
      </c>
      <c r="F93" s="7" t="s">
        <v>66</v>
      </c>
      <c r="G93" s="8" t="s">
        <v>1</v>
      </c>
      <c r="H93" s="7" t="s">
        <v>140</v>
      </c>
    </row>
    <row r="94" spans="1:8" ht="66.75" customHeight="1">
      <c r="A94" s="6" t="s">
        <v>141</v>
      </c>
      <c r="B94" s="7" t="s">
        <v>142</v>
      </c>
      <c r="C94" s="7" t="s">
        <v>139</v>
      </c>
      <c r="D94" s="19">
        <v>44562</v>
      </c>
      <c r="E94" s="19">
        <v>44926</v>
      </c>
      <c r="F94" s="7" t="s">
        <v>66</v>
      </c>
      <c r="G94" s="8" t="s">
        <v>1</v>
      </c>
      <c r="H94" s="7" t="s">
        <v>143</v>
      </c>
    </row>
    <row r="95" spans="1:8" ht="90">
      <c r="A95" s="6" t="s">
        <v>144</v>
      </c>
      <c r="B95" s="7" t="s">
        <v>145</v>
      </c>
      <c r="C95" s="7" t="s">
        <v>146</v>
      </c>
      <c r="D95" s="25">
        <v>44562</v>
      </c>
      <c r="E95" s="19">
        <v>44926</v>
      </c>
      <c r="F95" s="7" t="s">
        <v>66</v>
      </c>
      <c r="G95" s="8" t="s">
        <v>1</v>
      </c>
      <c r="H95" s="7" t="s">
        <v>147</v>
      </c>
    </row>
    <row r="96" spans="1:8" s="22" customFormat="1" ht="39" customHeight="1">
      <c r="A96" s="33" t="s">
        <v>148</v>
      </c>
      <c r="B96" s="21" t="s">
        <v>149</v>
      </c>
      <c r="C96" s="21" t="s">
        <v>406</v>
      </c>
      <c r="D96" s="33">
        <v>44562</v>
      </c>
      <c r="E96" s="33">
        <v>44926</v>
      </c>
      <c r="F96" s="21" t="s">
        <v>27</v>
      </c>
      <c r="G96" s="9">
        <v>22283.4</v>
      </c>
      <c r="H96" s="21" t="s">
        <v>150</v>
      </c>
    </row>
    <row r="97" spans="1:8" ht="45">
      <c r="A97" s="6" t="s">
        <v>151</v>
      </c>
      <c r="B97" s="7" t="s">
        <v>152</v>
      </c>
      <c r="C97" s="7" t="s">
        <v>153</v>
      </c>
      <c r="D97" s="19">
        <v>44562</v>
      </c>
      <c r="E97" s="19">
        <v>44926</v>
      </c>
      <c r="F97" s="7" t="s">
        <v>66</v>
      </c>
      <c r="G97" s="8" t="s">
        <v>1</v>
      </c>
      <c r="H97" s="7"/>
    </row>
    <row r="98" spans="1:8" ht="45">
      <c r="A98" s="6" t="s">
        <v>154</v>
      </c>
      <c r="B98" s="7" t="s">
        <v>155</v>
      </c>
      <c r="C98" s="7" t="s">
        <v>153</v>
      </c>
      <c r="D98" s="19">
        <v>44562</v>
      </c>
      <c r="E98" s="19">
        <v>44926</v>
      </c>
      <c r="F98" s="7" t="s">
        <v>66</v>
      </c>
      <c r="G98" s="8" t="s">
        <v>1</v>
      </c>
      <c r="H98" s="7" t="s">
        <v>156</v>
      </c>
    </row>
    <row r="99" spans="1:8" ht="45">
      <c r="A99" s="6" t="s">
        <v>157</v>
      </c>
      <c r="B99" s="7" t="s">
        <v>158</v>
      </c>
      <c r="C99" s="7" t="s">
        <v>153</v>
      </c>
      <c r="D99" s="19">
        <v>44562</v>
      </c>
      <c r="E99" s="19">
        <v>44926</v>
      </c>
      <c r="F99" s="7" t="s">
        <v>66</v>
      </c>
      <c r="G99" s="8" t="s">
        <v>1</v>
      </c>
      <c r="H99" s="7" t="s">
        <v>159</v>
      </c>
    </row>
    <row r="100" spans="1:8" ht="15" customHeight="1">
      <c r="A100" s="59" t="s">
        <v>160</v>
      </c>
      <c r="B100" s="60" t="s">
        <v>161</v>
      </c>
      <c r="C100" s="60" t="s">
        <v>162</v>
      </c>
      <c r="D100" s="62">
        <v>44562</v>
      </c>
      <c r="E100" s="62">
        <v>44926</v>
      </c>
      <c r="F100" s="28" t="s">
        <v>0</v>
      </c>
      <c r="G100" s="34">
        <f>G101+G102+G103</f>
        <v>100049.2</v>
      </c>
      <c r="H100" s="58"/>
    </row>
    <row r="101" spans="1:8" ht="30">
      <c r="A101" s="59"/>
      <c r="B101" s="60"/>
      <c r="C101" s="60"/>
      <c r="D101" s="62"/>
      <c r="E101" s="62"/>
      <c r="F101" s="7" t="s">
        <v>26</v>
      </c>
      <c r="G101" s="8">
        <f>G109</f>
        <v>81868.4</v>
      </c>
      <c r="H101" s="58"/>
    </row>
    <row r="102" spans="1:8" ht="30.75" customHeight="1">
      <c r="A102" s="59"/>
      <c r="B102" s="60"/>
      <c r="C102" s="60"/>
      <c r="D102" s="62"/>
      <c r="E102" s="62"/>
      <c r="F102" s="7" t="s">
        <v>27</v>
      </c>
      <c r="G102" s="8">
        <f>G106+G113+G120+G127</f>
        <v>16409.8</v>
      </c>
      <c r="H102" s="58"/>
    </row>
    <row r="103" spans="1:8" ht="33.75" customHeight="1">
      <c r="A103" s="59"/>
      <c r="B103" s="60"/>
      <c r="C103" s="60"/>
      <c r="D103" s="62"/>
      <c r="E103" s="62"/>
      <c r="F103" s="7" t="s">
        <v>28</v>
      </c>
      <c r="G103" s="8">
        <f>G107+G114+G121+G128</f>
        <v>1771</v>
      </c>
      <c r="H103" s="58"/>
    </row>
    <row r="104" spans="1:8" ht="15" customHeight="1">
      <c r="A104" s="59" t="s">
        <v>163</v>
      </c>
      <c r="B104" s="60" t="s">
        <v>164</v>
      </c>
      <c r="C104" s="60" t="s">
        <v>165</v>
      </c>
      <c r="D104" s="62">
        <v>43641</v>
      </c>
      <c r="E104" s="62">
        <v>44896</v>
      </c>
      <c r="F104" s="7" t="s">
        <v>0</v>
      </c>
      <c r="G104" s="8">
        <f>G108</f>
        <v>88361.79999999999</v>
      </c>
      <c r="H104" s="58"/>
    </row>
    <row r="105" spans="1:8" ht="30">
      <c r="A105" s="59"/>
      <c r="B105" s="60"/>
      <c r="C105" s="60"/>
      <c r="D105" s="62"/>
      <c r="E105" s="62"/>
      <c r="F105" s="7" t="s">
        <v>26</v>
      </c>
      <c r="G105" s="8">
        <f>G109</f>
        <v>81868.4</v>
      </c>
      <c r="H105" s="58"/>
    </row>
    <row r="106" spans="1:8" ht="30">
      <c r="A106" s="59"/>
      <c r="B106" s="60"/>
      <c r="C106" s="60"/>
      <c r="D106" s="62"/>
      <c r="E106" s="62"/>
      <c r="F106" s="7" t="s">
        <v>27</v>
      </c>
      <c r="G106" s="8">
        <f>G110</f>
        <v>5306.9</v>
      </c>
      <c r="H106" s="58"/>
    </row>
    <row r="107" spans="1:8" ht="30.75" customHeight="1">
      <c r="A107" s="59"/>
      <c r="B107" s="60"/>
      <c r="C107" s="60"/>
      <c r="D107" s="62"/>
      <c r="E107" s="62"/>
      <c r="F107" s="7" t="s">
        <v>28</v>
      </c>
      <c r="G107" s="8">
        <f>G111</f>
        <v>1186.5</v>
      </c>
      <c r="H107" s="58"/>
    </row>
    <row r="108" spans="1:8" ht="15" customHeight="1">
      <c r="A108" s="59" t="s">
        <v>166</v>
      </c>
      <c r="B108" s="60" t="s">
        <v>167</v>
      </c>
      <c r="C108" s="60" t="s">
        <v>168</v>
      </c>
      <c r="D108" s="79">
        <v>44562</v>
      </c>
      <c r="E108" s="79">
        <v>44896</v>
      </c>
      <c r="F108" s="7" t="s">
        <v>0</v>
      </c>
      <c r="G108" s="8">
        <f>G109+G110+G111</f>
        <v>88361.79999999999</v>
      </c>
      <c r="H108" s="80" t="s">
        <v>169</v>
      </c>
    </row>
    <row r="109" spans="1:8" ht="30">
      <c r="A109" s="59"/>
      <c r="B109" s="60"/>
      <c r="C109" s="60" t="s">
        <v>170</v>
      </c>
      <c r="D109" s="79"/>
      <c r="E109" s="79"/>
      <c r="F109" s="7" t="s">
        <v>26</v>
      </c>
      <c r="G109" s="35">
        <v>81868.4</v>
      </c>
      <c r="H109" s="80"/>
    </row>
    <row r="110" spans="1:8" ht="30">
      <c r="A110" s="59"/>
      <c r="B110" s="60"/>
      <c r="C110" s="60"/>
      <c r="D110" s="79"/>
      <c r="E110" s="79"/>
      <c r="F110" s="7" t="s">
        <v>27</v>
      </c>
      <c r="G110" s="35">
        <v>5306.9</v>
      </c>
      <c r="H110" s="80"/>
    </row>
    <row r="111" spans="1:8" ht="30">
      <c r="A111" s="59"/>
      <c r="B111" s="60"/>
      <c r="C111" s="60"/>
      <c r="D111" s="79"/>
      <c r="E111" s="79"/>
      <c r="F111" s="7" t="s">
        <v>28</v>
      </c>
      <c r="G111" s="35">
        <v>1186.5</v>
      </c>
      <c r="H111" s="80"/>
    </row>
    <row r="112" spans="1:8" ht="18.75" customHeight="1">
      <c r="A112" s="81" t="s">
        <v>171</v>
      </c>
      <c r="B112" s="80" t="s">
        <v>172</v>
      </c>
      <c r="C112" s="80" t="s">
        <v>173</v>
      </c>
      <c r="D112" s="79">
        <v>44364</v>
      </c>
      <c r="E112" s="79">
        <v>45291</v>
      </c>
      <c r="F112" s="36" t="s">
        <v>0</v>
      </c>
      <c r="G112" s="35">
        <v>2496.6</v>
      </c>
      <c r="H112" s="80"/>
    </row>
    <row r="113" spans="1:8" ht="29.25" customHeight="1">
      <c r="A113" s="81"/>
      <c r="B113" s="80"/>
      <c r="C113" s="80"/>
      <c r="D113" s="79"/>
      <c r="E113" s="79"/>
      <c r="F113" s="36" t="s">
        <v>27</v>
      </c>
      <c r="G113" s="35">
        <v>2371.7</v>
      </c>
      <c r="H113" s="80"/>
    </row>
    <row r="114" spans="1:8" ht="30" customHeight="1">
      <c r="A114" s="81"/>
      <c r="B114" s="80"/>
      <c r="C114" s="80"/>
      <c r="D114" s="79"/>
      <c r="E114" s="79"/>
      <c r="F114" s="36" t="s">
        <v>28</v>
      </c>
      <c r="G114" s="35">
        <v>124.9</v>
      </c>
      <c r="H114" s="80"/>
    </row>
    <row r="115" spans="1:8" ht="18.75" customHeight="1">
      <c r="A115" s="81" t="s">
        <v>174</v>
      </c>
      <c r="B115" s="80" t="s">
        <v>175</v>
      </c>
      <c r="C115" s="80" t="s">
        <v>173</v>
      </c>
      <c r="D115" s="79">
        <v>44396</v>
      </c>
      <c r="E115" s="79">
        <v>44696</v>
      </c>
      <c r="F115" s="36" t="s">
        <v>0</v>
      </c>
      <c r="G115" s="35">
        <v>2496.6</v>
      </c>
      <c r="H115" s="80" t="s">
        <v>176</v>
      </c>
    </row>
    <row r="116" spans="1:8" ht="31.5" customHeight="1">
      <c r="A116" s="81" t="s">
        <v>177</v>
      </c>
      <c r="B116" s="80"/>
      <c r="C116" s="80"/>
      <c r="D116" s="79"/>
      <c r="E116" s="79"/>
      <c r="F116" s="36" t="s">
        <v>27</v>
      </c>
      <c r="G116" s="35">
        <v>2371.7</v>
      </c>
      <c r="H116" s="80"/>
    </row>
    <row r="117" spans="1:8" ht="33.75" customHeight="1">
      <c r="A117" s="81" t="s">
        <v>178</v>
      </c>
      <c r="B117" s="80"/>
      <c r="C117" s="80"/>
      <c r="D117" s="79"/>
      <c r="E117" s="79"/>
      <c r="F117" s="36" t="s">
        <v>28</v>
      </c>
      <c r="G117" s="35">
        <v>124.9</v>
      </c>
      <c r="H117" s="80"/>
    </row>
    <row r="118" spans="1:8" ht="66.75" customHeight="1">
      <c r="A118" s="35" t="s">
        <v>179</v>
      </c>
      <c r="B118" s="36" t="s">
        <v>180</v>
      </c>
      <c r="C118" s="36" t="s">
        <v>181</v>
      </c>
      <c r="D118" s="37">
        <v>44682</v>
      </c>
      <c r="E118" s="37">
        <v>44713</v>
      </c>
      <c r="F118" s="36" t="s">
        <v>66</v>
      </c>
      <c r="G118" s="35" t="s">
        <v>1</v>
      </c>
      <c r="H118" s="36" t="s">
        <v>182</v>
      </c>
    </row>
    <row r="119" spans="1:8" ht="15" customHeight="1">
      <c r="A119" s="81" t="s">
        <v>183</v>
      </c>
      <c r="B119" s="80" t="s">
        <v>184</v>
      </c>
      <c r="C119" s="80" t="s">
        <v>185</v>
      </c>
      <c r="D119" s="79">
        <v>44364</v>
      </c>
      <c r="E119" s="79">
        <v>45657</v>
      </c>
      <c r="F119" s="7" t="s">
        <v>0</v>
      </c>
      <c r="G119" s="8">
        <f>G122</f>
        <v>7440.700000000001</v>
      </c>
      <c r="H119" s="60"/>
    </row>
    <row r="120" spans="1:8" ht="30.75" customHeight="1">
      <c r="A120" s="81"/>
      <c r="B120" s="80"/>
      <c r="C120" s="80"/>
      <c r="D120" s="79"/>
      <c r="E120" s="79"/>
      <c r="F120" s="7" t="s">
        <v>27</v>
      </c>
      <c r="G120" s="8">
        <f>G123</f>
        <v>7068.6</v>
      </c>
      <c r="H120" s="60"/>
    </row>
    <row r="121" spans="1:8" ht="29.25" customHeight="1">
      <c r="A121" s="81"/>
      <c r="B121" s="80"/>
      <c r="C121" s="80"/>
      <c r="D121" s="79"/>
      <c r="E121" s="79"/>
      <c r="F121" s="7" t="s">
        <v>28</v>
      </c>
      <c r="G121" s="8">
        <f>G124</f>
        <v>372.1</v>
      </c>
      <c r="H121" s="60"/>
    </row>
    <row r="122" spans="1:8" ht="16.5" customHeight="1">
      <c r="A122" s="59" t="s">
        <v>186</v>
      </c>
      <c r="B122" s="80" t="s">
        <v>187</v>
      </c>
      <c r="C122" s="80" t="s">
        <v>185</v>
      </c>
      <c r="D122" s="79">
        <v>44376</v>
      </c>
      <c r="E122" s="79">
        <v>44696</v>
      </c>
      <c r="F122" s="7" t="s">
        <v>0</v>
      </c>
      <c r="G122" s="35">
        <f>G123+G124</f>
        <v>7440.700000000001</v>
      </c>
      <c r="H122" s="80" t="s">
        <v>188</v>
      </c>
    </row>
    <row r="123" spans="1:8" ht="32.25" customHeight="1">
      <c r="A123" s="59" t="s">
        <v>177</v>
      </c>
      <c r="B123" s="80"/>
      <c r="C123" s="80"/>
      <c r="D123" s="79"/>
      <c r="E123" s="79"/>
      <c r="F123" s="7" t="s">
        <v>27</v>
      </c>
      <c r="G123" s="35">
        <v>7068.6</v>
      </c>
      <c r="H123" s="80"/>
    </row>
    <row r="124" spans="1:8" ht="29.25" customHeight="1">
      <c r="A124" s="59" t="s">
        <v>178</v>
      </c>
      <c r="B124" s="80"/>
      <c r="C124" s="80"/>
      <c r="D124" s="79"/>
      <c r="E124" s="79"/>
      <c r="F124" s="7" t="s">
        <v>28</v>
      </c>
      <c r="G124" s="35">
        <v>372.1</v>
      </c>
      <c r="H124" s="80"/>
    </row>
    <row r="125" spans="1:8" ht="75" customHeight="1">
      <c r="A125" s="35" t="s">
        <v>189</v>
      </c>
      <c r="B125" s="36" t="s">
        <v>190</v>
      </c>
      <c r="C125" s="36" t="s">
        <v>185</v>
      </c>
      <c r="D125" s="37">
        <v>44682</v>
      </c>
      <c r="E125" s="37">
        <v>44713</v>
      </c>
      <c r="F125" s="7" t="s">
        <v>66</v>
      </c>
      <c r="G125" s="8" t="s">
        <v>1</v>
      </c>
      <c r="H125" s="36" t="s">
        <v>191</v>
      </c>
    </row>
    <row r="126" spans="1:8" ht="15.75" customHeight="1">
      <c r="A126" s="59" t="s">
        <v>192</v>
      </c>
      <c r="B126" s="80" t="s">
        <v>193</v>
      </c>
      <c r="C126" s="80" t="s">
        <v>173</v>
      </c>
      <c r="D126" s="79">
        <v>44466</v>
      </c>
      <c r="E126" s="79">
        <v>45291</v>
      </c>
      <c r="F126" s="7" t="s">
        <v>0</v>
      </c>
      <c r="G126" s="8">
        <f>G127+G128</f>
        <v>1750.1</v>
      </c>
      <c r="H126" s="7"/>
    </row>
    <row r="127" spans="1:8" ht="30">
      <c r="A127" s="59"/>
      <c r="B127" s="80"/>
      <c r="C127" s="80"/>
      <c r="D127" s="79"/>
      <c r="E127" s="79"/>
      <c r="F127" s="7" t="s">
        <v>27</v>
      </c>
      <c r="G127" s="8">
        <f>G130</f>
        <v>1662.6</v>
      </c>
      <c r="H127" s="7"/>
    </row>
    <row r="128" spans="1:8" ht="36.75" customHeight="1">
      <c r="A128" s="59"/>
      <c r="B128" s="80"/>
      <c r="C128" s="80"/>
      <c r="D128" s="79"/>
      <c r="E128" s="79"/>
      <c r="F128" s="7" t="s">
        <v>28</v>
      </c>
      <c r="G128" s="8">
        <f>G131</f>
        <v>87.5</v>
      </c>
      <c r="H128" s="7"/>
    </row>
    <row r="129" spans="1:8" ht="15" customHeight="1">
      <c r="A129" s="59" t="s">
        <v>194</v>
      </c>
      <c r="B129" s="80" t="s">
        <v>195</v>
      </c>
      <c r="C129" s="80" t="s">
        <v>173</v>
      </c>
      <c r="D129" s="79">
        <v>44466</v>
      </c>
      <c r="E129" s="79">
        <v>44718</v>
      </c>
      <c r="F129" s="7" t="s">
        <v>0</v>
      </c>
      <c r="G129" s="8">
        <f>G130+G131</f>
        <v>1750.1</v>
      </c>
      <c r="H129" s="80" t="s">
        <v>196</v>
      </c>
    </row>
    <row r="130" spans="1:8" ht="28.5" customHeight="1">
      <c r="A130" s="59"/>
      <c r="B130" s="80"/>
      <c r="C130" s="80"/>
      <c r="D130" s="79"/>
      <c r="E130" s="79"/>
      <c r="F130" s="7" t="s">
        <v>27</v>
      </c>
      <c r="G130" s="35">
        <v>1662.6</v>
      </c>
      <c r="H130" s="80"/>
    </row>
    <row r="131" spans="1:8" ht="28.5" customHeight="1">
      <c r="A131" s="59"/>
      <c r="B131" s="80"/>
      <c r="C131" s="80"/>
      <c r="D131" s="79"/>
      <c r="E131" s="79"/>
      <c r="F131" s="7" t="s">
        <v>28</v>
      </c>
      <c r="G131" s="35">
        <v>87.5</v>
      </c>
      <c r="H131" s="80"/>
    </row>
    <row r="132" spans="1:8" ht="75">
      <c r="A132" s="35" t="s">
        <v>197</v>
      </c>
      <c r="B132" s="36" t="s">
        <v>198</v>
      </c>
      <c r="C132" s="36" t="s">
        <v>173</v>
      </c>
      <c r="D132" s="37">
        <v>44713</v>
      </c>
      <c r="E132" s="37">
        <v>44743</v>
      </c>
      <c r="F132" s="36" t="s">
        <v>66</v>
      </c>
      <c r="G132" s="35" t="s">
        <v>1</v>
      </c>
      <c r="H132" s="36" t="s">
        <v>199</v>
      </c>
    </row>
    <row r="133" spans="1:8" ht="15" customHeight="1">
      <c r="A133" s="59" t="s">
        <v>200</v>
      </c>
      <c r="B133" s="60" t="s">
        <v>201</v>
      </c>
      <c r="C133" s="60" t="s">
        <v>202</v>
      </c>
      <c r="D133" s="62">
        <v>44562</v>
      </c>
      <c r="E133" s="62">
        <v>44926</v>
      </c>
      <c r="F133" s="7" t="s">
        <v>0</v>
      </c>
      <c r="G133" s="8">
        <f>G134</f>
        <v>700</v>
      </c>
      <c r="H133" s="58"/>
    </row>
    <row r="134" spans="1:8" ht="30">
      <c r="A134" s="59"/>
      <c r="B134" s="60"/>
      <c r="C134" s="60"/>
      <c r="D134" s="62"/>
      <c r="E134" s="62"/>
      <c r="F134" s="7" t="s">
        <v>27</v>
      </c>
      <c r="G134" s="8">
        <f>G136</f>
        <v>700</v>
      </c>
      <c r="H134" s="58"/>
    </row>
    <row r="135" spans="1:8" ht="30">
      <c r="A135" s="59"/>
      <c r="B135" s="60"/>
      <c r="C135" s="60"/>
      <c r="D135" s="62"/>
      <c r="E135" s="62"/>
      <c r="F135" s="7" t="s">
        <v>29</v>
      </c>
      <c r="G135" s="8">
        <v>0</v>
      </c>
      <c r="H135" s="58"/>
    </row>
    <row r="136" spans="1:8" ht="151.5" customHeight="1">
      <c r="A136" s="6" t="s">
        <v>203</v>
      </c>
      <c r="B136" s="38" t="s">
        <v>204</v>
      </c>
      <c r="C136" s="7" t="s">
        <v>205</v>
      </c>
      <c r="D136" s="19">
        <v>44562</v>
      </c>
      <c r="E136" s="19">
        <v>44895</v>
      </c>
      <c r="F136" s="7" t="s">
        <v>27</v>
      </c>
      <c r="G136" s="8">
        <v>700</v>
      </c>
      <c r="H136" s="7" t="s">
        <v>206</v>
      </c>
    </row>
    <row r="137" spans="1:8" ht="45">
      <c r="A137" s="8" t="s">
        <v>207</v>
      </c>
      <c r="B137" s="7" t="s">
        <v>208</v>
      </c>
      <c r="C137" s="7" t="s">
        <v>209</v>
      </c>
      <c r="D137" s="19">
        <v>44562</v>
      </c>
      <c r="E137" s="19">
        <v>45291</v>
      </c>
      <c r="F137" s="7" t="s">
        <v>66</v>
      </c>
      <c r="G137" s="35" t="s">
        <v>1</v>
      </c>
      <c r="H137" s="20"/>
    </row>
    <row r="138" spans="1:8" ht="90">
      <c r="A138" s="8" t="s">
        <v>210</v>
      </c>
      <c r="B138" s="7" t="s">
        <v>211</v>
      </c>
      <c r="C138" s="7" t="s">
        <v>209</v>
      </c>
      <c r="D138" s="19">
        <v>44562</v>
      </c>
      <c r="E138" s="19">
        <v>44652</v>
      </c>
      <c r="F138" s="7" t="s">
        <v>66</v>
      </c>
      <c r="G138" s="35" t="s">
        <v>1</v>
      </c>
      <c r="H138" s="7" t="s">
        <v>212</v>
      </c>
    </row>
    <row r="139" spans="1:8" ht="15" customHeight="1">
      <c r="A139" s="58">
        <v>6</v>
      </c>
      <c r="B139" s="60" t="s">
        <v>213</v>
      </c>
      <c r="C139" s="60" t="s">
        <v>214</v>
      </c>
      <c r="D139" s="62">
        <v>44562</v>
      </c>
      <c r="E139" s="62">
        <v>44926</v>
      </c>
      <c r="F139" s="7" t="s">
        <v>0</v>
      </c>
      <c r="G139" s="8">
        <f>SUM(G140:G141)</f>
        <v>22737.4</v>
      </c>
      <c r="H139" s="60"/>
    </row>
    <row r="140" spans="1:8" ht="30">
      <c r="A140" s="58"/>
      <c r="B140" s="60"/>
      <c r="C140" s="60"/>
      <c r="D140" s="62"/>
      <c r="E140" s="62"/>
      <c r="F140" s="7" t="s">
        <v>26</v>
      </c>
      <c r="G140" s="8">
        <f>G144</f>
        <v>7737.4</v>
      </c>
      <c r="H140" s="60"/>
    </row>
    <row r="141" spans="1:8" ht="30">
      <c r="A141" s="58"/>
      <c r="B141" s="60"/>
      <c r="C141" s="60"/>
      <c r="D141" s="62"/>
      <c r="E141" s="62"/>
      <c r="F141" s="7" t="s">
        <v>29</v>
      </c>
      <c r="G141" s="8">
        <f>G149</f>
        <v>15000</v>
      </c>
      <c r="H141" s="60"/>
    </row>
    <row r="142" spans="1:8" ht="45">
      <c r="A142" s="6" t="s">
        <v>215</v>
      </c>
      <c r="B142" s="7" t="s">
        <v>216</v>
      </c>
      <c r="C142" s="7" t="s">
        <v>217</v>
      </c>
      <c r="D142" s="19">
        <v>44562</v>
      </c>
      <c r="E142" s="19">
        <v>44926</v>
      </c>
      <c r="F142" s="7" t="s">
        <v>26</v>
      </c>
      <c r="G142" s="8">
        <f>G144</f>
        <v>7737.4</v>
      </c>
      <c r="H142" s="7"/>
    </row>
    <row r="143" spans="1:8" ht="45">
      <c r="A143" s="6" t="s">
        <v>218</v>
      </c>
      <c r="B143" s="7" t="s">
        <v>219</v>
      </c>
      <c r="C143" s="7" t="s">
        <v>217</v>
      </c>
      <c r="D143" s="19">
        <v>44562</v>
      </c>
      <c r="E143" s="19">
        <v>44926</v>
      </c>
      <c r="F143" s="7" t="s">
        <v>66</v>
      </c>
      <c r="G143" s="8" t="s">
        <v>1</v>
      </c>
      <c r="H143" s="7" t="s">
        <v>220</v>
      </c>
    </row>
    <row r="144" spans="1:8" ht="45">
      <c r="A144" s="6" t="s">
        <v>221</v>
      </c>
      <c r="B144" s="7" t="s">
        <v>222</v>
      </c>
      <c r="C144" s="7" t="s">
        <v>217</v>
      </c>
      <c r="D144" s="19">
        <v>44562</v>
      </c>
      <c r="E144" s="19">
        <v>44926</v>
      </c>
      <c r="F144" s="7" t="s">
        <v>26</v>
      </c>
      <c r="G144" s="8">
        <v>7737.4</v>
      </c>
      <c r="H144" s="7" t="s">
        <v>223</v>
      </c>
    </row>
    <row r="145" spans="1:8" ht="45">
      <c r="A145" s="6" t="s">
        <v>224</v>
      </c>
      <c r="B145" s="7" t="s">
        <v>225</v>
      </c>
      <c r="C145" s="7" t="s">
        <v>217</v>
      </c>
      <c r="D145" s="19">
        <v>44562</v>
      </c>
      <c r="E145" s="19">
        <v>44926</v>
      </c>
      <c r="F145" s="7" t="s">
        <v>66</v>
      </c>
      <c r="G145" s="8" t="s">
        <v>1</v>
      </c>
      <c r="H145" s="7" t="s">
        <v>226</v>
      </c>
    </row>
    <row r="146" spans="1:8" ht="45">
      <c r="A146" s="24" t="s">
        <v>227</v>
      </c>
      <c r="B146" s="7" t="s">
        <v>228</v>
      </c>
      <c r="C146" s="7" t="s">
        <v>217</v>
      </c>
      <c r="D146" s="19">
        <v>44562</v>
      </c>
      <c r="E146" s="19">
        <v>44926</v>
      </c>
      <c r="F146" s="7" t="s">
        <v>66</v>
      </c>
      <c r="G146" s="8" t="s">
        <v>1</v>
      </c>
      <c r="H146" s="7" t="s">
        <v>229</v>
      </c>
    </row>
    <row r="147" spans="1:8" ht="48" customHeight="1">
      <c r="A147" s="6" t="s">
        <v>230</v>
      </c>
      <c r="B147" s="7" t="s">
        <v>231</v>
      </c>
      <c r="C147" s="7" t="s">
        <v>217</v>
      </c>
      <c r="D147" s="19">
        <v>44562</v>
      </c>
      <c r="E147" s="19">
        <v>44926</v>
      </c>
      <c r="F147" s="7" t="s">
        <v>66</v>
      </c>
      <c r="G147" s="8" t="s">
        <v>1</v>
      </c>
      <c r="H147" s="7" t="s">
        <v>232</v>
      </c>
    </row>
    <row r="148" spans="1:8" ht="60">
      <c r="A148" s="6" t="s">
        <v>233</v>
      </c>
      <c r="B148" s="7" t="s">
        <v>234</v>
      </c>
      <c r="C148" s="7" t="s">
        <v>217</v>
      </c>
      <c r="D148" s="19">
        <v>44562</v>
      </c>
      <c r="E148" s="19">
        <v>44926</v>
      </c>
      <c r="F148" s="7" t="s">
        <v>66</v>
      </c>
      <c r="G148" s="8" t="s">
        <v>1</v>
      </c>
      <c r="H148" s="7" t="s">
        <v>235</v>
      </c>
    </row>
    <row r="149" spans="1:8" ht="60">
      <c r="A149" s="39" t="s">
        <v>236</v>
      </c>
      <c r="B149" s="7" t="s">
        <v>237</v>
      </c>
      <c r="C149" s="7" t="s">
        <v>214</v>
      </c>
      <c r="D149" s="19">
        <v>44562</v>
      </c>
      <c r="E149" s="19">
        <v>44926</v>
      </c>
      <c r="F149" s="7" t="s">
        <v>29</v>
      </c>
      <c r="G149" s="8">
        <v>15000</v>
      </c>
      <c r="H149" s="20" t="s">
        <v>238</v>
      </c>
    </row>
    <row r="150" spans="1:8" ht="15" customHeight="1">
      <c r="A150" s="58">
        <v>7</v>
      </c>
      <c r="B150" s="60" t="s">
        <v>239</v>
      </c>
      <c r="C150" s="60" t="s">
        <v>240</v>
      </c>
      <c r="D150" s="62">
        <v>44562</v>
      </c>
      <c r="E150" s="62">
        <v>44926</v>
      </c>
      <c r="F150" s="7" t="s">
        <v>0</v>
      </c>
      <c r="G150" s="8">
        <f>G151+G152</f>
        <v>14211.71</v>
      </c>
      <c r="H150" s="58"/>
    </row>
    <row r="151" spans="1:8" ht="30">
      <c r="A151" s="58"/>
      <c r="B151" s="60"/>
      <c r="C151" s="60"/>
      <c r="D151" s="62"/>
      <c r="E151" s="62"/>
      <c r="F151" s="7" t="s">
        <v>26</v>
      </c>
      <c r="G151" s="8">
        <f>G168</f>
        <v>221.4</v>
      </c>
      <c r="H151" s="58"/>
    </row>
    <row r="152" spans="1:8" ht="30">
      <c r="A152" s="58"/>
      <c r="B152" s="60"/>
      <c r="C152" s="60"/>
      <c r="D152" s="62"/>
      <c r="E152" s="62"/>
      <c r="F152" s="7" t="s">
        <v>27</v>
      </c>
      <c r="G152" s="9">
        <f>G164+G174</f>
        <v>13990.31</v>
      </c>
      <c r="H152" s="58"/>
    </row>
    <row r="153" spans="1:8" ht="135">
      <c r="A153" s="6" t="s">
        <v>241</v>
      </c>
      <c r="B153" s="7" t="s">
        <v>242</v>
      </c>
      <c r="C153" s="7" t="s">
        <v>139</v>
      </c>
      <c r="D153" s="19">
        <v>44562</v>
      </c>
      <c r="E153" s="19">
        <v>44926</v>
      </c>
      <c r="F153" s="7" t="s">
        <v>66</v>
      </c>
      <c r="G153" s="8" t="s">
        <v>1</v>
      </c>
      <c r="H153" s="7" t="s">
        <v>243</v>
      </c>
    </row>
    <row r="154" spans="1:8" ht="45">
      <c r="A154" s="6" t="s">
        <v>244</v>
      </c>
      <c r="B154" s="7" t="s">
        <v>245</v>
      </c>
      <c r="C154" s="7" t="s">
        <v>246</v>
      </c>
      <c r="D154" s="19">
        <v>44562</v>
      </c>
      <c r="E154" s="19">
        <v>44926</v>
      </c>
      <c r="F154" s="7" t="s">
        <v>66</v>
      </c>
      <c r="G154" s="8" t="s">
        <v>247</v>
      </c>
      <c r="H154" s="7"/>
    </row>
    <row r="155" spans="1:8" ht="109.5" customHeight="1">
      <c r="A155" s="6" t="s">
        <v>248</v>
      </c>
      <c r="B155" s="7" t="s">
        <v>249</v>
      </c>
      <c r="C155" s="7" t="s">
        <v>250</v>
      </c>
      <c r="D155" s="19">
        <v>44562</v>
      </c>
      <c r="E155" s="19">
        <v>44926</v>
      </c>
      <c r="F155" s="7" t="s">
        <v>66</v>
      </c>
      <c r="G155" s="8" t="s">
        <v>247</v>
      </c>
      <c r="H155" s="7" t="s">
        <v>251</v>
      </c>
    </row>
    <row r="156" spans="1:8" ht="120">
      <c r="A156" s="6" t="s">
        <v>252</v>
      </c>
      <c r="B156" s="7" t="s">
        <v>253</v>
      </c>
      <c r="C156" s="7" t="s">
        <v>254</v>
      </c>
      <c r="D156" s="19">
        <v>44562</v>
      </c>
      <c r="E156" s="19">
        <v>44926</v>
      </c>
      <c r="F156" s="7" t="s">
        <v>66</v>
      </c>
      <c r="G156" s="8" t="s">
        <v>247</v>
      </c>
      <c r="H156" s="7" t="s">
        <v>255</v>
      </c>
    </row>
    <row r="157" spans="1:8" ht="135" customHeight="1">
      <c r="A157" s="6" t="s">
        <v>256</v>
      </c>
      <c r="B157" s="7" t="s">
        <v>257</v>
      </c>
      <c r="C157" s="7" t="s">
        <v>258</v>
      </c>
      <c r="D157" s="19">
        <v>44562</v>
      </c>
      <c r="E157" s="19">
        <v>44926</v>
      </c>
      <c r="F157" s="7" t="s">
        <v>66</v>
      </c>
      <c r="G157" s="8" t="s">
        <v>1</v>
      </c>
      <c r="H157" s="7" t="s">
        <v>259</v>
      </c>
    </row>
    <row r="158" spans="1:8" ht="75">
      <c r="A158" s="6" t="s">
        <v>260</v>
      </c>
      <c r="B158" s="7" t="s">
        <v>261</v>
      </c>
      <c r="C158" s="7" t="s">
        <v>262</v>
      </c>
      <c r="D158" s="19">
        <v>44562</v>
      </c>
      <c r="E158" s="19">
        <v>44926</v>
      </c>
      <c r="F158" s="7" t="s">
        <v>66</v>
      </c>
      <c r="G158" s="8" t="s">
        <v>247</v>
      </c>
      <c r="H158" s="7" t="s">
        <v>263</v>
      </c>
    </row>
    <row r="159" spans="1:8" ht="125.25" customHeight="1">
      <c r="A159" s="6" t="s">
        <v>264</v>
      </c>
      <c r="B159" s="7" t="s">
        <v>265</v>
      </c>
      <c r="C159" s="7" t="s">
        <v>266</v>
      </c>
      <c r="D159" s="19">
        <v>44562</v>
      </c>
      <c r="E159" s="19">
        <v>44926</v>
      </c>
      <c r="F159" s="7" t="s">
        <v>66</v>
      </c>
      <c r="G159" s="8" t="s">
        <v>247</v>
      </c>
      <c r="H159" s="7"/>
    </row>
    <row r="160" spans="1:8" ht="135.75" customHeight="1">
      <c r="A160" s="6" t="s">
        <v>267</v>
      </c>
      <c r="B160" s="7" t="s">
        <v>268</v>
      </c>
      <c r="C160" s="7" t="s">
        <v>266</v>
      </c>
      <c r="D160" s="19">
        <v>44562</v>
      </c>
      <c r="E160" s="19">
        <v>44926</v>
      </c>
      <c r="F160" s="7" t="s">
        <v>66</v>
      </c>
      <c r="G160" s="8" t="s">
        <v>247</v>
      </c>
      <c r="H160" s="7" t="s">
        <v>269</v>
      </c>
    </row>
    <row r="161" spans="1:8" ht="45">
      <c r="A161" s="6" t="s">
        <v>270</v>
      </c>
      <c r="B161" s="40" t="s">
        <v>271</v>
      </c>
      <c r="C161" s="7" t="s">
        <v>272</v>
      </c>
      <c r="D161" s="19">
        <v>44562</v>
      </c>
      <c r="E161" s="19">
        <v>44926</v>
      </c>
      <c r="F161" s="7" t="s">
        <v>66</v>
      </c>
      <c r="G161" s="8" t="s">
        <v>247</v>
      </c>
      <c r="H161" s="7" t="s">
        <v>273</v>
      </c>
    </row>
    <row r="162" spans="1:8" ht="60">
      <c r="A162" s="6" t="s">
        <v>274</v>
      </c>
      <c r="B162" s="7" t="s">
        <v>275</v>
      </c>
      <c r="C162" s="7" t="s">
        <v>272</v>
      </c>
      <c r="D162" s="19">
        <v>44562</v>
      </c>
      <c r="E162" s="19">
        <v>44926</v>
      </c>
      <c r="F162" s="7" t="s">
        <v>66</v>
      </c>
      <c r="G162" s="8" t="s">
        <v>247</v>
      </c>
      <c r="H162" s="7" t="s">
        <v>276</v>
      </c>
    </row>
    <row r="163" spans="1:8" ht="60">
      <c r="A163" s="6" t="s">
        <v>277</v>
      </c>
      <c r="B163" s="7" t="s">
        <v>278</v>
      </c>
      <c r="C163" s="7" t="s">
        <v>272</v>
      </c>
      <c r="D163" s="19">
        <v>44562</v>
      </c>
      <c r="E163" s="19">
        <v>44926</v>
      </c>
      <c r="F163" s="7" t="s">
        <v>66</v>
      </c>
      <c r="G163" s="8" t="s">
        <v>247</v>
      </c>
      <c r="H163" s="7" t="s">
        <v>279</v>
      </c>
    </row>
    <row r="164" spans="1:8" ht="120">
      <c r="A164" s="24" t="s">
        <v>280</v>
      </c>
      <c r="B164" s="7" t="s">
        <v>281</v>
      </c>
      <c r="C164" s="7" t="s">
        <v>282</v>
      </c>
      <c r="D164" s="19">
        <v>44562</v>
      </c>
      <c r="E164" s="19">
        <v>44926</v>
      </c>
      <c r="F164" s="7" t="s">
        <v>27</v>
      </c>
      <c r="G164" s="8">
        <f>G166</f>
        <v>5003.6</v>
      </c>
      <c r="H164" s="7"/>
    </row>
    <row r="165" spans="1:255" s="42" customFormat="1" ht="60">
      <c r="A165" s="6" t="s">
        <v>283</v>
      </c>
      <c r="B165" s="7" t="s">
        <v>284</v>
      </c>
      <c r="C165" s="7" t="s">
        <v>285</v>
      </c>
      <c r="D165" s="19">
        <v>44562</v>
      </c>
      <c r="E165" s="19">
        <v>44926</v>
      </c>
      <c r="F165" s="7" t="s">
        <v>66</v>
      </c>
      <c r="G165" s="8" t="s">
        <v>247</v>
      </c>
      <c r="H165" s="7" t="s">
        <v>286</v>
      </c>
      <c r="I165" s="41"/>
      <c r="L165" s="43"/>
      <c r="M165" s="43"/>
      <c r="O165" s="44"/>
      <c r="Q165" s="41"/>
      <c r="T165" s="43"/>
      <c r="U165" s="43"/>
      <c r="W165" s="44"/>
      <c r="Y165" s="41"/>
      <c r="AB165" s="43"/>
      <c r="AC165" s="43"/>
      <c r="AE165" s="44"/>
      <c r="AG165" s="41"/>
      <c r="AJ165" s="43"/>
      <c r="AK165" s="43"/>
      <c r="AM165" s="44"/>
      <c r="AO165" s="41"/>
      <c r="AR165" s="43"/>
      <c r="AS165" s="43"/>
      <c r="AU165" s="44"/>
      <c r="AW165" s="41"/>
      <c r="AZ165" s="43"/>
      <c r="BA165" s="43"/>
      <c r="BC165" s="44"/>
      <c r="BE165" s="41"/>
      <c r="BH165" s="43"/>
      <c r="BI165" s="43"/>
      <c r="BK165" s="44"/>
      <c r="BM165" s="41"/>
      <c r="BP165" s="43"/>
      <c r="BQ165" s="43"/>
      <c r="BS165" s="44"/>
      <c r="BU165" s="41"/>
      <c r="BX165" s="43"/>
      <c r="BY165" s="43"/>
      <c r="CA165" s="44"/>
      <c r="CC165" s="41"/>
      <c r="CF165" s="43"/>
      <c r="CG165" s="43"/>
      <c r="CI165" s="44"/>
      <c r="CK165" s="41"/>
      <c r="CN165" s="43"/>
      <c r="CO165" s="43"/>
      <c r="CQ165" s="44"/>
      <c r="CS165" s="41"/>
      <c r="CV165" s="43"/>
      <c r="CW165" s="43"/>
      <c r="CY165" s="44"/>
      <c r="DA165" s="41"/>
      <c r="DD165" s="43"/>
      <c r="DE165" s="43"/>
      <c r="DG165" s="44"/>
      <c r="DI165" s="41"/>
      <c r="DL165" s="43"/>
      <c r="DM165" s="43"/>
      <c r="DO165" s="44"/>
      <c r="DQ165" s="41"/>
      <c r="DT165" s="43"/>
      <c r="DU165" s="43"/>
      <c r="DW165" s="44"/>
      <c r="DY165" s="41"/>
      <c r="EB165" s="43"/>
      <c r="EC165" s="43"/>
      <c r="EE165" s="44"/>
      <c r="EG165" s="41"/>
      <c r="EJ165" s="43"/>
      <c r="EK165" s="43"/>
      <c r="EM165" s="44"/>
      <c r="EO165" s="41"/>
      <c r="ER165" s="43"/>
      <c r="ES165" s="43"/>
      <c r="EU165" s="44"/>
      <c r="EW165" s="41"/>
      <c r="EZ165" s="43"/>
      <c r="FA165" s="43"/>
      <c r="FC165" s="44"/>
      <c r="FE165" s="41"/>
      <c r="FH165" s="43"/>
      <c r="FI165" s="43"/>
      <c r="FK165" s="44"/>
      <c r="FM165" s="41"/>
      <c r="FP165" s="43"/>
      <c r="FQ165" s="43"/>
      <c r="FS165" s="44"/>
      <c r="FU165" s="41"/>
      <c r="FX165" s="43"/>
      <c r="FY165" s="43"/>
      <c r="GA165" s="44"/>
      <c r="GC165" s="41"/>
      <c r="GF165" s="43"/>
      <c r="GG165" s="43"/>
      <c r="GI165" s="44"/>
      <c r="GK165" s="41"/>
      <c r="GN165" s="43"/>
      <c r="GO165" s="43"/>
      <c r="GQ165" s="44"/>
      <c r="GS165" s="41"/>
      <c r="GV165" s="43"/>
      <c r="GW165" s="43"/>
      <c r="GY165" s="44"/>
      <c r="HA165" s="41"/>
      <c r="HD165" s="43"/>
      <c r="HE165" s="43"/>
      <c r="HG165" s="44"/>
      <c r="HI165" s="41"/>
      <c r="HL165" s="43"/>
      <c r="HM165" s="43"/>
      <c r="HO165" s="44"/>
      <c r="HQ165" s="41"/>
      <c r="HT165" s="43"/>
      <c r="HU165" s="43"/>
      <c r="HW165" s="44"/>
      <c r="HY165" s="41"/>
      <c r="IB165" s="43"/>
      <c r="IC165" s="43"/>
      <c r="IE165" s="44"/>
      <c r="IG165" s="41"/>
      <c r="IJ165" s="43"/>
      <c r="IK165" s="43"/>
      <c r="IM165" s="44"/>
      <c r="IO165" s="41"/>
      <c r="IR165" s="43"/>
      <c r="IS165" s="43"/>
      <c r="IU165" s="44"/>
    </row>
    <row r="166" spans="1:8" ht="60">
      <c r="A166" s="24" t="s">
        <v>287</v>
      </c>
      <c r="B166" s="7" t="s">
        <v>288</v>
      </c>
      <c r="C166" s="7" t="s">
        <v>289</v>
      </c>
      <c r="D166" s="19">
        <v>44562</v>
      </c>
      <c r="E166" s="19">
        <v>44926</v>
      </c>
      <c r="F166" s="7" t="s">
        <v>27</v>
      </c>
      <c r="G166" s="8">
        <v>5003.6</v>
      </c>
      <c r="H166" s="7" t="s">
        <v>290</v>
      </c>
    </row>
    <row r="167" spans="1:8" ht="60">
      <c r="A167" s="24" t="s">
        <v>291</v>
      </c>
      <c r="B167" s="7" t="s">
        <v>292</v>
      </c>
      <c r="C167" s="7" t="s">
        <v>285</v>
      </c>
      <c r="D167" s="19">
        <v>44562</v>
      </c>
      <c r="E167" s="19">
        <v>44926</v>
      </c>
      <c r="F167" s="7" t="s">
        <v>66</v>
      </c>
      <c r="G167" s="8" t="s">
        <v>247</v>
      </c>
      <c r="H167" s="7" t="s">
        <v>293</v>
      </c>
    </row>
    <row r="168" spans="1:8" ht="60">
      <c r="A168" s="24" t="s">
        <v>294</v>
      </c>
      <c r="B168" s="7" t="s">
        <v>295</v>
      </c>
      <c r="C168" s="7" t="s">
        <v>296</v>
      </c>
      <c r="D168" s="19">
        <v>44562</v>
      </c>
      <c r="E168" s="19">
        <v>44926</v>
      </c>
      <c r="F168" s="7" t="s">
        <v>26</v>
      </c>
      <c r="G168" s="8">
        <f>G169</f>
        <v>221.4</v>
      </c>
      <c r="H168" s="7"/>
    </row>
    <row r="169" spans="1:8" ht="120">
      <c r="A169" s="6" t="s">
        <v>297</v>
      </c>
      <c r="B169" s="7" t="s">
        <v>298</v>
      </c>
      <c r="C169" s="7" t="s">
        <v>299</v>
      </c>
      <c r="D169" s="19">
        <v>44562</v>
      </c>
      <c r="E169" s="19">
        <v>44926</v>
      </c>
      <c r="F169" s="7" t="s">
        <v>26</v>
      </c>
      <c r="G169" s="8">
        <v>221.4</v>
      </c>
      <c r="H169" s="7" t="s">
        <v>300</v>
      </c>
    </row>
    <row r="170" spans="1:8" ht="120">
      <c r="A170" s="6" t="s">
        <v>301</v>
      </c>
      <c r="B170" s="7" t="s">
        <v>302</v>
      </c>
      <c r="C170" s="7" t="s">
        <v>303</v>
      </c>
      <c r="D170" s="19">
        <v>44562</v>
      </c>
      <c r="E170" s="19">
        <v>44926</v>
      </c>
      <c r="F170" s="7" t="s">
        <v>66</v>
      </c>
      <c r="G170" s="8" t="s">
        <v>1</v>
      </c>
      <c r="H170" s="7" t="s">
        <v>304</v>
      </c>
    </row>
    <row r="171" spans="1:8" ht="138.75" customHeight="1">
      <c r="A171" s="6" t="s">
        <v>305</v>
      </c>
      <c r="B171" s="7" t="s">
        <v>306</v>
      </c>
      <c r="C171" s="7" t="s">
        <v>307</v>
      </c>
      <c r="D171" s="19">
        <v>44562</v>
      </c>
      <c r="E171" s="19">
        <v>44926</v>
      </c>
      <c r="F171" s="7" t="s">
        <v>66</v>
      </c>
      <c r="G171" s="8" t="s">
        <v>1</v>
      </c>
      <c r="H171" s="7" t="s">
        <v>308</v>
      </c>
    </row>
    <row r="172" spans="1:8" ht="120">
      <c r="A172" s="39" t="s">
        <v>309</v>
      </c>
      <c r="B172" s="7" t="s">
        <v>310</v>
      </c>
      <c r="C172" s="7" t="s">
        <v>311</v>
      </c>
      <c r="D172" s="19">
        <v>44562</v>
      </c>
      <c r="E172" s="19">
        <v>44926</v>
      </c>
      <c r="F172" s="7" t="s">
        <v>66</v>
      </c>
      <c r="G172" s="8" t="s">
        <v>1</v>
      </c>
      <c r="H172" s="7" t="s">
        <v>312</v>
      </c>
    </row>
    <row r="173" spans="1:8" ht="60" customHeight="1">
      <c r="A173" s="39" t="s">
        <v>313</v>
      </c>
      <c r="B173" s="7" t="s">
        <v>314</v>
      </c>
      <c r="C173" s="7" t="s">
        <v>315</v>
      </c>
      <c r="D173" s="19">
        <v>44562</v>
      </c>
      <c r="E173" s="19">
        <v>44926</v>
      </c>
      <c r="F173" s="7" t="s">
        <v>66</v>
      </c>
      <c r="G173" s="8" t="s">
        <v>1</v>
      </c>
      <c r="H173" s="7" t="s">
        <v>316</v>
      </c>
    </row>
    <row r="174" spans="1:8" ht="66" customHeight="1">
      <c r="A174" s="39" t="s">
        <v>317</v>
      </c>
      <c r="B174" s="7" t="s">
        <v>318</v>
      </c>
      <c r="C174" s="7" t="s">
        <v>319</v>
      </c>
      <c r="D174" s="19">
        <v>44562</v>
      </c>
      <c r="E174" s="19">
        <v>44926</v>
      </c>
      <c r="F174" s="7" t="s">
        <v>27</v>
      </c>
      <c r="G174" s="8">
        <f>G175</f>
        <v>8986.71</v>
      </c>
      <c r="H174" s="7" t="s">
        <v>320</v>
      </c>
    </row>
    <row r="175" spans="1:8" s="45" customFormat="1" ht="63" customHeight="1">
      <c r="A175" s="24" t="s">
        <v>321</v>
      </c>
      <c r="B175" s="7" t="s">
        <v>322</v>
      </c>
      <c r="C175" s="7" t="s">
        <v>319</v>
      </c>
      <c r="D175" s="19">
        <v>44562</v>
      </c>
      <c r="E175" s="19">
        <v>44926</v>
      </c>
      <c r="F175" s="7" t="s">
        <v>27</v>
      </c>
      <c r="G175" s="9">
        <f>8796.41+190.3</f>
        <v>8986.71</v>
      </c>
      <c r="H175" s="7" t="s">
        <v>323</v>
      </c>
    </row>
    <row r="176" spans="1:8" ht="30">
      <c r="A176" s="6">
        <v>8</v>
      </c>
      <c r="B176" s="7" t="s">
        <v>324</v>
      </c>
      <c r="C176" s="7" t="s">
        <v>162</v>
      </c>
      <c r="D176" s="25">
        <v>44562</v>
      </c>
      <c r="E176" s="19">
        <v>44926</v>
      </c>
      <c r="F176" s="7" t="s">
        <v>27</v>
      </c>
      <c r="G176" s="8">
        <f>G177+G179</f>
        <v>2700</v>
      </c>
      <c r="H176" s="7"/>
    </row>
    <row r="177" spans="1:8" ht="60">
      <c r="A177" s="24" t="s">
        <v>325</v>
      </c>
      <c r="B177" s="7" t="s">
        <v>326</v>
      </c>
      <c r="C177" s="7" t="s">
        <v>285</v>
      </c>
      <c r="D177" s="24" t="s">
        <v>327</v>
      </c>
      <c r="E177" s="24" t="s">
        <v>328</v>
      </c>
      <c r="F177" s="7" t="s">
        <v>27</v>
      </c>
      <c r="G177" s="8">
        <f>G178</f>
        <v>1200</v>
      </c>
      <c r="H177" s="7" t="s">
        <v>329</v>
      </c>
    </row>
    <row r="178" spans="1:8" ht="60">
      <c r="A178" s="24" t="s">
        <v>330</v>
      </c>
      <c r="B178" s="7" t="s">
        <v>331</v>
      </c>
      <c r="C178" s="7" t="s">
        <v>285</v>
      </c>
      <c r="D178" s="24" t="s">
        <v>327</v>
      </c>
      <c r="E178" s="24" t="s">
        <v>328</v>
      </c>
      <c r="F178" s="7" t="s">
        <v>27</v>
      </c>
      <c r="G178" s="8">
        <v>1200</v>
      </c>
      <c r="H178" s="7" t="s">
        <v>332</v>
      </c>
    </row>
    <row r="179" spans="1:8" ht="60">
      <c r="A179" s="24" t="s">
        <v>333</v>
      </c>
      <c r="B179" s="7" t="s">
        <v>334</v>
      </c>
      <c r="C179" s="7" t="s">
        <v>285</v>
      </c>
      <c r="D179" s="24" t="s">
        <v>327</v>
      </c>
      <c r="E179" s="24" t="s">
        <v>328</v>
      </c>
      <c r="F179" s="7" t="s">
        <v>27</v>
      </c>
      <c r="G179" s="8">
        <f>G180</f>
        <v>1500</v>
      </c>
      <c r="H179" s="7"/>
    </row>
    <row r="180" spans="1:8" ht="64.5" customHeight="1">
      <c r="A180" s="24" t="s">
        <v>335</v>
      </c>
      <c r="B180" s="7" t="s">
        <v>336</v>
      </c>
      <c r="C180" s="7" t="s">
        <v>285</v>
      </c>
      <c r="D180" s="24" t="s">
        <v>327</v>
      </c>
      <c r="E180" s="24" t="s">
        <v>328</v>
      </c>
      <c r="F180" s="7" t="s">
        <v>27</v>
      </c>
      <c r="G180" s="8">
        <v>1500</v>
      </c>
      <c r="H180" s="7" t="s">
        <v>337</v>
      </c>
    </row>
    <row r="181" spans="1:8" ht="34.5" customHeight="1">
      <c r="A181" s="6">
        <v>9</v>
      </c>
      <c r="B181" s="7" t="s">
        <v>338</v>
      </c>
      <c r="C181" s="7" t="s">
        <v>339</v>
      </c>
      <c r="D181" s="19">
        <v>44562</v>
      </c>
      <c r="E181" s="19">
        <v>44926</v>
      </c>
      <c r="F181" s="7" t="s">
        <v>27</v>
      </c>
      <c r="G181" s="8">
        <f>G182+G183+G184</f>
        <v>74864.29</v>
      </c>
      <c r="H181" s="20"/>
    </row>
    <row r="182" spans="1:8" ht="75">
      <c r="A182" s="6" t="s">
        <v>340</v>
      </c>
      <c r="B182" s="7" t="s">
        <v>341</v>
      </c>
      <c r="C182" s="7" t="s">
        <v>342</v>
      </c>
      <c r="D182" s="19">
        <v>44562</v>
      </c>
      <c r="E182" s="19">
        <v>44926</v>
      </c>
      <c r="F182" s="7" t="s">
        <v>27</v>
      </c>
      <c r="G182" s="8">
        <v>38635.7</v>
      </c>
      <c r="H182" s="20" t="s">
        <v>343</v>
      </c>
    </row>
    <row r="183" spans="1:8" ht="150">
      <c r="A183" s="6" t="s">
        <v>344</v>
      </c>
      <c r="B183" s="7" t="s">
        <v>345</v>
      </c>
      <c r="C183" s="7" t="s">
        <v>346</v>
      </c>
      <c r="D183" s="19">
        <v>44562</v>
      </c>
      <c r="E183" s="19">
        <v>44926</v>
      </c>
      <c r="F183" s="7" t="s">
        <v>27</v>
      </c>
      <c r="G183" s="8">
        <f>34+136</f>
        <v>170</v>
      </c>
      <c r="H183" s="20" t="s">
        <v>347</v>
      </c>
    </row>
    <row r="184" spans="1:8" ht="60">
      <c r="A184" s="6" t="s">
        <v>348</v>
      </c>
      <c r="B184" s="7" t="s">
        <v>349</v>
      </c>
      <c r="C184" s="7" t="s">
        <v>350</v>
      </c>
      <c r="D184" s="19">
        <v>44562</v>
      </c>
      <c r="E184" s="19">
        <v>44926</v>
      </c>
      <c r="F184" s="7" t="s">
        <v>27</v>
      </c>
      <c r="G184" s="8">
        <f>G185+G186</f>
        <v>36058.59</v>
      </c>
      <c r="H184" s="20" t="s">
        <v>351</v>
      </c>
    </row>
    <row r="185" spans="1:9" s="45" customFormat="1" ht="49.5" customHeight="1">
      <c r="A185" s="6" t="s">
        <v>352</v>
      </c>
      <c r="B185" s="7" t="s">
        <v>353</v>
      </c>
      <c r="C185" s="7" t="s">
        <v>354</v>
      </c>
      <c r="D185" s="19">
        <v>44562</v>
      </c>
      <c r="E185" s="19">
        <v>44926</v>
      </c>
      <c r="F185" s="7" t="s">
        <v>27</v>
      </c>
      <c r="G185" s="9">
        <f>51051.2-G175-G190-G186-G166</f>
        <v>32108.589999999997</v>
      </c>
      <c r="H185" s="20" t="s">
        <v>355</v>
      </c>
      <c r="I185" s="46"/>
    </row>
    <row r="186" spans="1:9" s="45" customFormat="1" ht="63.75" customHeight="1">
      <c r="A186" s="24" t="s">
        <v>356</v>
      </c>
      <c r="B186" s="7" t="s">
        <v>357</v>
      </c>
      <c r="C186" s="7" t="s">
        <v>354</v>
      </c>
      <c r="D186" s="19" t="s">
        <v>358</v>
      </c>
      <c r="E186" s="19">
        <v>44926</v>
      </c>
      <c r="F186" s="7" t="s">
        <v>27</v>
      </c>
      <c r="G186" s="8">
        <v>3950</v>
      </c>
      <c r="H186" s="7" t="s">
        <v>359</v>
      </c>
      <c r="I186" s="46"/>
    </row>
    <row r="187" spans="1:8" ht="45">
      <c r="A187" s="6">
        <v>10</v>
      </c>
      <c r="B187" s="7" t="s">
        <v>360</v>
      </c>
      <c r="C187" s="7" t="s">
        <v>361</v>
      </c>
      <c r="D187" s="19">
        <v>44562</v>
      </c>
      <c r="E187" s="19">
        <v>44926</v>
      </c>
      <c r="F187" s="7" t="s">
        <v>27</v>
      </c>
      <c r="G187" s="8">
        <f>G188+G190</f>
        <v>1283.5</v>
      </c>
      <c r="H187" s="7"/>
    </row>
    <row r="188" spans="1:8" ht="45">
      <c r="A188" s="6" t="s">
        <v>362</v>
      </c>
      <c r="B188" s="7" t="s">
        <v>363</v>
      </c>
      <c r="C188" s="7" t="s">
        <v>364</v>
      </c>
      <c r="D188" s="19">
        <v>44562</v>
      </c>
      <c r="E188" s="19">
        <v>44926</v>
      </c>
      <c r="F188" s="7" t="s">
        <v>27</v>
      </c>
      <c r="G188" s="8">
        <f>G189</f>
        <v>281.2</v>
      </c>
      <c r="H188" s="7"/>
    </row>
    <row r="189" spans="1:8" ht="165">
      <c r="A189" s="6" t="s">
        <v>365</v>
      </c>
      <c r="B189" s="7" t="s">
        <v>366</v>
      </c>
      <c r="C189" s="7" t="s">
        <v>364</v>
      </c>
      <c r="D189" s="19">
        <v>44562</v>
      </c>
      <c r="E189" s="19">
        <v>44926</v>
      </c>
      <c r="F189" s="7" t="s">
        <v>27</v>
      </c>
      <c r="G189" s="8">
        <f>168+113.2</f>
        <v>281.2</v>
      </c>
      <c r="H189" s="7" t="s">
        <v>367</v>
      </c>
    </row>
    <row r="190" spans="1:8" ht="81.75" customHeight="1">
      <c r="A190" s="47" t="s">
        <v>368</v>
      </c>
      <c r="B190" s="7" t="s">
        <v>369</v>
      </c>
      <c r="C190" s="48" t="s">
        <v>370</v>
      </c>
      <c r="D190" s="19">
        <v>44562</v>
      </c>
      <c r="E190" s="19">
        <v>44927</v>
      </c>
      <c r="F190" s="7" t="s">
        <v>27</v>
      </c>
      <c r="G190" s="8">
        <f>G191+G192</f>
        <v>1002.3</v>
      </c>
      <c r="H190" s="7"/>
    </row>
    <row r="191" spans="1:8" ht="124.5" customHeight="1">
      <c r="A191" s="47" t="s">
        <v>371</v>
      </c>
      <c r="B191" s="7" t="s">
        <v>372</v>
      </c>
      <c r="C191" s="49" t="s">
        <v>373</v>
      </c>
      <c r="D191" s="19">
        <v>44562</v>
      </c>
      <c r="E191" s="19">
        <v>44926</v>
      </c>
      <c r="F191" s="7" t="s">
        <v>27</v>
      </c>
      <c r="G191" s="8">
        <f>279.1+323.2</f>
        <v>602.3</v>
      </c>
      <c r="H191" s="54" t="s">
        <v>404</v>
      </c>
    </row>
    <row r="192" spans="1:8" ht="45.75" customHeight="1">
      <c r="A192" s="47" t="s">
        <v>374</v>
      </c>
      <c r="B192" s="7" t="s">
        <v>375</v>
      </c>
      <c r="C192" s="7" t="s">
        <v>319</v>
      </c>
      <c r="D192" s="19">
        <v>44562</v>
      </c>
      <c r="E192" s="19">
        <v>44926</v>
      </c>
      <c r="F192" s="7" t="s">
        <v>27</v>
      </c>
      <c r="G192" s="8">
        <v>400</v>
      </c>
      <c r="H192" s="7" t="s">
        <v>376</v>
      </c>
    </row>
    <row r="193" spans="1:8" ht="137.25" customHeight="1">
      <c r="A193" s="47" t="s">
        <v>377</v>
      </c>
      <c r="B193" s="7" t="s">
        <v>378</v>
      </c>
      <c r="C193" s="7" t="s">
        <v>379</v>
      </c>
      <c r="D193" s="19">
        <v>44562</v>
      </c>
      <c r="E193" s="19">
        <v>44926</v>
      </c>
      <c r="F193" s="7" t="s">
        <v>66</v>
      </c>
      <c r="G193" s="8" t="s">
        <v>247</v>
      </c>
      <c r="H193" s="7" t="s">
        <v>380</v>
      </c>
    </row>
    <row r="194" spans="1:8" ht="180">
      <c r="A194" s="47" t="s">
        <v>381</v>
      </c>
      <c r="B194" s="7" t="s">
        <v>382</v>
      </c>
      <c r="C194" s="7" t="s">
        <v>383</v>
      </c>
      <c r="D194" s="19">
        <v>44562</v>
      </c>
      <c r="E194" s="19">
        <v>44926</v>
      </c>
      <c r="F194" s="7" t="s">
        <v>66</v>
      </c>
      <c r="G194" s="8" t="s">
        <v>247</v>
      </c>
      <c r="H194" s="7" t="s">
        <v>384</v>
      </c>
    </row>
    <row r="195" spans="1:8" ht="75" customHeight="1">
      <c r="A195" s="47" t="s">
        <v>385</v>
      </c>
      <c r="B195" s="7" t="s">
        <v>386</v>
      </c>
      <c r="C195" s="7" t="s">
        <v>361</v>
      </c>
      <c r="D195" s="19">
        <v>44562</v>
      </c>
      <c r="E195" s="19">
        <v>44926</v>
      </c>
      <c r="F195" s="7" t="s">
        <v>66</v>
      </c>
      <c r="G195" s="8" t="s">
        <v>247</v>
      </c>
      <c r="H195" s="7" t="s">
        <v>387</v>
      </c>
    </row>
    <row r="196" spans="1:8" ht="90">
      <c r="A196" s="47" t="s">
        <v>388</v>
      </c>
      <c r="B196" s="7" t="s">
        <v>389</v>
      </c>
      <c r="C196" s="27" t="s">
        <v>390</v>
      </c>
      <c r="D196" s="19">
        <v>44562</v>
      </c>
      <c r="E196" s="19">
        <v>44926</v>
      </c>
      <c r="F196" s="7" t="s">
        <v>66</v>
      </c>
      <c r="G196" s="8" t="s">
        <v>247</v>
      </c>
      <c r="H196" s="7" t="s">
        <v>391</v>
      </c>
    </row>
    <row r="197" spans="1:8" ht="57" customHeight="1">
      <c r="A197" s="47" t="s">
        <v>392</v>
      </c>
      <c r="B197" s="49" t="s">
        <v>393</v>
      </c>
      <c r="C197" s="49" t="s">
        <v>361</v>
      </c>
      <c r="D197" s="19">
        <v>44562</v>
      </c>
      <c r="E197" s="19">
        <v>44926</v>
      </c>
      <c r="F197" s="7" t="s">
        <v>66</v>
      </c>
      <c r="G197" s="8" t="s">
        <v>1</v>
      </c>
      <c r="H197" s="49" t="s">
        <v>394</v>
      </c>
    </row>
    <row r="198" spans="1:8" ht="99.75" customHeight="1">
      <c r="A198" s="47" t="s">
        <v>395</v>
      </c>
      <c r="B198" s="7" t="s">
        <v>396</v>
      </c>
      <c r="C198" s="7" t="s">
        <v>361</v>
      </c>
      <c r="D198" s="19">
        <v>44562</v>
      </c>
      <c r="E198" s="19">
        <v>44926</v>
      </c>
      <c r="F198" s="7" t="s">
        <v>66</v>
      </c>
      <c r="G198" s="8" t="s">
        <v>247</v>
      </c>
      <c r="H198" s="7" t="s">
        <v>397</v>
      </c>
    </row>
    <row r="199" spans="1:8" ht="15" customHeight="1">
      <c r="A199" s="82" t="s">
        <v>398</v>
      </c>
      <c r="B199" s="82"/>
      <c r="C199" s="38"/>
      <c r="E199" s="50"/>
      <c r="G199" s="52"/>
      <c r="H199" s="38"/>
    </row>
    <row r="200" spans="2:8" ht="15" customHeight="1">
      <c r="B200" s="38"/>
      <c r="C200" s="57" t="s">
        <v>399</v>
      </c>
      <c r="D200" s="57"/>
      <c r="E200" s="57"/>
      <c r="G200" s="52"/>
      <c r="H200" s="38"/>
    </row>
    <row r="201" spans="1:8" ht="15">
      <c r="A201" s="5"/>
      <c r="B201" s="38"/>
      <c r="C201" s="38"/>
      <c r="D201" s="57"/>
      <c r="E201" s="57"/>
      <c r="G201" s="52"/>
      <c r="H201" s="38"/>
    </row>
    <row r="202" ht="15">
      <c r="A202" s="5"/>
    </row>
  </sheetData>
  <sheetProtection selectLockedCells="1" selectUnlockedCells="1"/>
  <mergeCells count="199">
    <mergeCell ref="A199:B199"/>
    <mergeCell ref="C200:E200"/>
    <mergeCell ref="D201:E201"/>
    <mergeCell ref="A150:A152"/>
    <mergeCell ref="B150:B152"/>
    <mergeCell ref="C150:C152"/>
    <mergeCell ref="D150:D152"/>
    <mergeCell ref="E150:E152"/>
    <mergeCell ref="H150:H152"/>
    <mergeCell ref="A139:A141"/>
    <mergeCell ref="B139:B141"/>
    <mergeCell ref="C139:C141"/>
    <mergeCell ref="D139:D141"/>
    <mergeCell ref="E139:E141"/>
    <mergeCell ref="H139:H141"/>
    <mergeCell ref="H129:H131"/>
    <mergeCell ref="A133:A135"/>
    <mergeCell ref="B133:B135"/>
    <mergeCell ref="C133:C135"/>
    <mergeCell ref="D133:D135"/>
    <mergeCell ref="E133:E135"/>
    <mergeCell ref="H133:H135"/>
    <mergeCell ref="A126:A128"/>
    <mergeCell ref="B126:B128"/>
    <mergeCell ref="C126:C128"/>
    <mergeCell ref="D126:D128"/>
    <mergeCell ref="E126:E128"/>
    <mergeCell ref="A129:A131"/>
    <mergeCell ref="B129:B131"/>
    <mergeCell ref="C129:C131"/>
    <mergeCell ref="D129:D131"/>
    <mergeCell ref="E129:E131"/>
    <mergeCell ref="A122:A124"/>
    <mergeCell ref="B122:B124"/>
    <mergeCell ref="C122:C124"/>
    <mergeCell ref="D122:D124"/>
    <mergeCell ref="E122:E124"/>
    <mergeCell ref="H122:H124"/>
    <mergeCell ref="A119:A121"/>
    <mergeCell ref="B119:B121"/>
    <mergeCell ref="C119:C121"/>
    <mergeCell ref="D119:D121"/>
    <mergeCell ref="E119:E121"/>
    <mergeCell ref="H119:H121"/>
    <mergeCell ref="A115:A117"/>
    <mergeCell ref="B115:B117"/>
    <mergeCell ref="C115:C117"/>
    <mergeCell ref="D115:D117"/>
    <mergeCell ref="E115:E117"/>
    <mergeCell ref="H115:H117"/>
    <mergeCell ref="A112:A114"/>
    <mergeCell ref="B112:B114"/>
    <mergeCell ref="C112:C114"/>
    <mergeCell ref="D112:D114"/>
    <mergeCell ref="E112:E114"/>
    <mergeCell ref="H112:H114"/>
    <mergeCell ref="A108:A111"/>
    <mergeCell ref="B108:B111"/>
    <mergeCell ref="C108:C111"/>
    <mergeCell ref="D108:D111"/>
    <mergeCell ref="E108:E111"/>
    <mergeCell ref="H108:H111"/>
    <mergeCell ref="A104:A107"/>
    <mergeCell ref="B104:B107"/>
    <mergeCell ref="C104:C107"/>
    <mergeCell ref="D104:D107"/>
    <mergeCell ref="E104:E107"/>
    <mergeCell ref="H104:H107"/>
    <mergeCell ref="H88:H90"/>
    <mergeCell ref="A100:A103"/>
    <mergeCell ref="B100:B103"/>
    <mergeCell ref="C100:C103"/>
    <mergeCell ref="D100:D103"/>
    <mergeCell ref="E100:E103"/>
    <mergeCell ref="H100:H103"/>
    <mergeCell ref="A85:A87"/>
    <mergeCell ref="B85:B87"/>
    <mergeCell ref="C85:C87"/>
    <mergeCell ref="D85:D87"/>
    <mergeCell ref="E85:E87"/>
    <mergeCell ref="A88:A90"/>
    <mergeCell ref="B88:B90"/>
    <mergeCell ref="C88:C90"/>
    <mergeCell ref="D88:D90"/>
    <mergeCell ref="E88:E90"/>
    <mergeCell ref="A82:A84"/>
    <mergeCell ref="B82:B84"/>
    <mergeCell ref="C82:C84"/>
    <mergeCell ref="D82:D84"/>
    <mergeCell ref="E82:E84"/>
    <mergeCell ref="H82:H84"/>
    <mergeCell ref="G77:G78"/>
    <mergeCell ref="H77:H78"/>
    <mergeCell ref="A79:A81"/>
    <mergeCell ref="B79:B81"/>
    <mergeCell ref="C79:C81"/>
    <mergeCell ref="D79:D81"/>
    <mergeCell ref="E79:E81"/>
    <mergeCell ref="H79:H81"/>
    <mergeCell ref="A77:A78"/>
    <mergeCell ref="B77:B78"/>
    <mergeCell ref="C77:C78"/>
    <mergeCell ref="D77:D78"/>
    <mergeCell ref="E77:E78"/>
    <mergeCell ref="F77:F78"/>
    <mergeCell ref="A66:A69"/>
    <mergeCell ref="B66:B69"/>
    <mergeCell ref="C66:C69"/>
    <mergeCell ref="D66:D69"/>
    <mergeCell ref="E66:E69"/>
    <mergeCell ref="H66:H69"/>
    <mergeCell ref="A62:A65"/>
    <mergeCell ref="B62:B65"/>
    <mergeCell ref="C62:C65"/>
    <mergeCell ref="D62:D65"/>
    <mergeCell ref="E62:E65"/>
    <mergeCell ref="H62:H65"/>
    <mergeCell ref="A51:A54"/>
    <mergeCell ref="B51:B54"/>
    <mergeCell ref="C51:C54"/>
    <mergeCell ref="D51:D54"/>
    <mergeCell ref="E51:E54"/>
    <mergeCell ref="H51:H54"/>
    <mergeCell ref="A48:A50"/>
    <mergeCell ref="B48:B50"/>
    <mergeCell ref="C48:C50"/>
    <mergeCell ref="D48:D50"/>
    <mergeCell ref="E48:E50"/>
    <mergeCell ref="H48:H50"/>
    <mergeCell ref="A44:A46"/>
    <mergeCell ref="B44:B46"/>
    <mergeCell ref="C44:C46"/>
    <mergeCell ref="D44:D46"/>
    <mergeCell ref="E44:E46"/>
    <mergeCell ref="H44:H46"/>
    <mergeCell ref="A39:A42"/>
    <mergeCell ref="B39:B42"/>
    <mergeCell ref="C39:C42"/>
    <mergeCell ref="D39:D42"/>
    <mergeCell ref="E39:E42"/>
    <mergeCell ref="H39:H42"/>
    <mergeCell ref="A35:A38"/>
    <mergeCell ref="B35:B38"/>
    <mergeCell ref="C35:C38"/>
    <mergeCell ref="D35:D38"/>
    <mergeCell ref="E35:E38"/>
    <mergeCell ref="H35:H38"/>
    <mergeCell ref="A31:A34"/>
    <mergeCell ref="B31:B34"/>
    <mergeCell ref="C31:C34"/>
    <mergeCell ref="D31:D34"/>
    <mergeCell ref="E31:E34"/>
    <mergeCell ref="H31:H34"/>
    <mergeCell ref="A27:A30"/>
    <mergeCell ref="B27:B30"/>
    <mergeCell ref="C27:C30"/>
    <mergeCell ref="D27:D30"/>
    <mergeCell ref="E27:E30"/>
    <mergeCell ref="H27:H30"/>
    <mergeCell ref="A23:A26"/>
    <mergeCell ref="B23:B26"/>
    <mergeCell ref="C23:C26"/>
    <mergeCell ref="D23:D26"/>
    <mergeCell ref="E23:E26"/>
    <mergeCell ref="H23:H26"/>
    <mergeCell ref="A20:A22"/>
    <mergeCell ref="B20:B22"/>
    <mergeCell ref="C20:C22"/>
    <mergeCell ref="D20:D22"/>
    <mergeCell ref="E20:E22"/>
    <mergeCell ref="H20:H22"/>
    <mergeCell ref="A17:A19"/>
    <mergeCell ref="B17:B19"/>
    <mergeCell ref="C17:C19"/>
    <mergeCell ref="D17:D19"/>
    <mergeCell ref="E17:E19"/>
    <mergeCell ref="H17:H19"/>
    <mergeCell ref="A13:A16"/>
    <mergeCell ref="B13:B16"/>
    <mergeCell ref="C13:C16"/>
    <mergeCell ref="D13:D16"/>
    <mergeCell ref="E13:E16"/>
    <mergeCell ref="H13:H16"/>
    <mergeCell ref="A8:A12"/>
    <mergeCell ref="B8:B12"/>
    <mergeCell ref="C8:C12"/>
    <mergeCell ref="D8:D12"/>
    <mergeCell ref="E8:E12"/>
    <mergeCell ref="H8:H12"/>
    <mergeCell ref="H3:H4"/>
    <mergeCell ref="D4:E4"/>
    <mergeCell ref="A5:H5"/>
    <mergeCell ref="A6:A7"/>
    <mergeCell ref="B6:B7"/>
    <mergeCell ref="C6:C7"/>
    <mergeCell ref="D6:E6"/>
    <mergeCell ref="F6:F7"/>
    <mergeCell ref="G6:G7"/>
    <mergeCell ref="H6:H7"/>
  </mergeCells>
  <printOptions/>
  <pageMargins left="0.2362204724409449" right="0.2362204724409449" top="0.5511811023622047" bottom="0.7480314960629921" header="0.31496062992125984" footer="0.5118110236220472"/>
  <pageSetup fitToHeight="0" horizontalDpi="300" verticalDpi="300" orientation="landscape" paperSize="9" scale="53" r:id="rId1"/>
  <headerFooter differentFirst="1" alignWithMargins="0">
    <oddHeader>&amp;C&amp;P</oddHeader>
  </headerFooter>
  <rowBreaks count="12" manualBreakCount="12">
    <brk id="34" max="7" man="1"/>
    <brk id="50" max="255" man="1"/>
    <brk id="61" max="7" man="1"/>
    <brk id="78" max="7" man="1"/>
    <brk id="99" max="7" man="1"/>
    <brk id="128" max="7" man="1"/>
    <brk id="148" max="7" man="1"/>
    <brk id="159" max="7" man="1"/>
    <brk id="169" max="7" man="1"/>
    <brk id="180" max="7" man="1"/>
    <brk id="191" max="7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 Semuonov</dc:creator>
  <cp:keywords/>
  <dc:description/>
  <cp:lastModifiedBy>sa</cp:lastModifiedBy>
  <cp:lastPrinted>2022-03-29T14:47:11Z</cp:lastPrinted>
  <dcterms:created xsi:type="dcterms:W3CDTF">2006-09-15T21:00:00Z</dcterms:created>
  <dcterms:modified xsi:type="dcterms:W3CDTF">2022-03-29T14:47:15Z</dcterms:modified>
  <cp:category/>
  <cp:version/>
  <cp:contentType/>
  <cp:contentStatus/>
  <cp:revision>154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